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0520b78b4424c40/"/>
    </mc:Choice>
  </mc:AlternateContent>
  <xr:revisionPtr revIDLastSave="0" documentId="8_{3983AF72-291D-4CFC-A7DC-3DF7DA49D33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4年毎週（数値) " sheetId="44" r:id="rId1"/>
    <sheet name="2024年毎週（グラフ)" sheetId="45" r:id="rId2"/>
    <sheet name="2023年毎週（数値)   " sheetId="42" r:id="rId3"/>
    <sheet name="2023年毎週（グラフ） " sheetId="43" r:id="rId4"/>
    <sheet name="2022年毎週（数値)  " sheetId="40" r:id="rId5"/>
    <sheet name="開始から月初（2か月ごとグラフ）" sheetId="3" r:id="rId6"/>
    <sheet name="開始から月初（数値）" sheetId="11" r:id="rId7"/>
    <sheet name="2022年毎週（グラフ）" sheetId="41" r:id="rId8"/>
    <sheet name="開始から月初(グラフ）" sheetId="32" r:id="rId9"/>
    <sheet name="2021年毎週（数値) " sheetId="38" r:id="rId10"/>
    <sheet name="2021年毎週（グラフ）" sheetId="39" r:id="rId11"/>
    <sheet name="2020年毎週（数値) " sheetId="33" r:id="rId12"/>
    <sheet name="2020年毎週（グラフ）" sheetId="34" r:id="rId13"/>
    <sheet name="2019年毎週（数値)" sheetId="28" r:id="rId14"/>
    <sheet name="2019年毎週（グラフ）" sheetId="29" r:id="rId15"/>
    <sheet name="2018年毎週（数値） " sheetId="36" r:id="rId16"/>
    <sheet name="2018年毎週（グラフ） " sheetId="37" r:id="rId17"/>
    <sheet name="２０１7年毎週（数値） " sheetId="19" r:id="rId18"/>
    <sheet name="２０１7年毎週（グラフ）" sheetId="21" r:id="rId19"/>
    <sheet name="２０１６年毎週（数値） " sheetId="14" r:id="rId20"/>
    <sheet name="２０１６年毎週（グラフ）" sheetId="15" r:id="rId21"/>
    <sheet name="２０１５年毎週（数値）" sheetId="12" r:id="rId22"/>
    <sheet name="２０１５年毎週（グラフ）" sheetId="13" r:id="rId23"/>
    <sheet name="２０１４年毎週（数値）" sheetId="1" r:id="rId24"/>
    <sheet name="2014年毎週（グラフ）" sheetId="2" r:id="rId25"/>
    <sheet name="2013年毎週（数値）" sheetId="4" r:id="rId26"/>
    <sheet name="2013年毎週（グラフ）" sheetId="5" r:id="rId27"/>
    <sheet name="2012年毎週（数値） " sheetId="6" r:id="rId28"/>
    <sheet name="201２年毎週（グラフ）" sheetId="7" r:id="rId29"/>
    <sheet name="2010（H２２）～2011（H２３）年（数値）  " sheetId="8" r:id="rId30"/>
    <sheet name="2010～2011年（グラフ）" sheetId="9" r:id="rId31"/>
  </sheets>
  <externalReferences>
    <externalReference r:id="rId32"/>
    <externalReference r:id="rId33"/>
  </externalReferences>
  <definedNames>
    <definedName name="_xlnm.Print_Area" localSheetId="23">'２０１４年毎週（数値）'!$A$1:$D$56</definedName>
    <definedName name="_xlnm.Print_Area" localSheetId="21">'２０１５年毎週（数値）'!$A$1:$D$56</definedName>
    <definedName name="_xlnm.Print_Area" localSheetId="19">'２０１６年毎週（数値） '!$A$1:$C$54</definedName>
    <definedName name="_xlnm.Print_Area" localSheetId="5">'開始から月初（2か月ごとグラフ）'!$F$1:$AD$62</definedName>
    <definedName name="_xlnm.Print_Area" localSheetId="6">'開始から月初（数値）'!$A$103</definedName>
  </definedNames>
  <calcPr calcId="191029"/>
</workbook>
</file>

<file path=xl/calcChain.xml><?xml version="1.0" encoding="utf-8"?>
<calcChain xmlns="http://schemas.openxmlformats.org/spreadsheetml/2006/main">
  <c r="AA36" i="3" l="1"/>
  <c r="F110" i="11"/>
  <c r="F111" i="11"/>
  <c r="F112" i="11"/>
  <c r="F113" i="11"/>
  <c r="F114" i="11"/>
  <c r="E114" i="11"/>
  <c r="E113" i="11"/>
  <c r="E112" i="11"/>
  <c r="E111" i="11"/>
  <c r="E110" i="11"/>
  <c r="AP6" i="11"/>
  <c r="AQ6" i="11" s="1"/>
  <c r="AP9" i="11"/>
  <c r="AP10" i="11"/>
  <c r="AP11" i="11"/>
  <c r="AP12" i="11"/>
  <c r="AP13" i="11"/>
  <c r="AQ13" i="11" s="1"/>
  <c r="AP14" i="11"/>
  <c r="AP15" i="11"/>
  <c r="AP16" i="11"/>
  <c r="AP17" i="11"/>
  <c r="AO9" i="11"/>
  <c r="AO10" i="11"/>
  <c r="AO11" i="11"/>
  <c r="AO12" i="11"/>
  <c r="AO13" i="11"/>
  <c r="AO14" i="11"/>
  <c r="AO15" i="11"/>
  <c r="AO16" i="11"/>
  <c r="AO17" i="11"/>
  <c r="AO6" i="11"/>
  <c r="AL18" i="11"/>
  <c r="AM18" i="11"/>
  <c r="AQ9" i="11"/>
  <c r="AQ10" i="11"/>
  <c r="AQ11" i="11"/>
  <c r="AQ12" i="11"/>
  <c r="AQ14" i="11"/>
  <c r="AQ15" i="11"/>
  <c r="AQ16" i="11"/>
  <c r="AQ17" i="11"/>
  <c r="C162" i="11"/>
  <c r="C163" i="11"/>
  <c r="F109" i="11" s="1"/>
  <c r="C164" i="11"/>
  <c r="AP8" i="11" s="1"/>
  <c r="AQ8" i="11" s="1"/>
  <c r="C165" i="11"/>
  <c r="C166" i="11"/>
  <c r="C167" i="11"/>
  <c r="C168" i="11"/>
  <c r="C169" i="11"/>
  <c r="C170" i="11"/>
  <c r="C171" i="11"/>
  <c r="C172" i="11"/>
  <c r="C173" i="11"/>
  <c r="B173" i="11"/>
  <c r="B172" i="11"/>
  <c r="B171" i="11"/>
  <c r="B170" i="11"/>
  <c r="B169" i="11"/>
  <c r="B168" i="11"/>
  <c r="B167" i="11"/>
  <c r="B166" i="11"/>
  <c r="B165" i="11"/>
  <c r="B164" i="11"/>
  <c r="AO8" i="11" s="1"/>
  <c r="B163" i="11"/>
  <c r="AO7" i="11" s="1"/>
  <c r="B162" i="11"/>
  <c r="A3" i="44"/>
  <c r="A4" i="44" s="1"/>
  <c r="A5" i="44" s="1"/>
  <c r="A6" i="44" s="1"/>
  <c r="A7" i="44" s="1"/>
  <c r="A8" i="44" s="1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A35" i="3"/>
  <c r="AA34" i="3"/>
  <c r="AL13" i="11"/>
  <c r="C150" i="11"/>
  <c r="AM6" i="11" s="1"/>
  <c r="C151" i="11"/>
  <c r="AM7" i="11" s="1"/>
  <c r="C152" i="11"/>
  <c r="AM8" i="11" s="1"/>
  <c r="C153" i="11"/>
  <c r="AM9" i="11" s="1"/>
  <c r="C154" i="11"/>
  <c r="AM10" i="11" s="1"/>
  <c r="C155" i="11"/>
  <c r="AM11" i="11" s="1"/>
  <c r="C156" i="11"/>
  <c r="AM12" i="11" s="1"/>
  <c r="C157" i="11"/>
  <c r="F106" i="11" s="1"/>
  <c r="C158" i="11"/>
  <c r="AM14" i="11" s="1"/>
  <c r="C159" i="11"/>
  <c r="F107" i="11" s="1"/>
  <c r="C160" i="11"/>
  <c r="AM16" i="11" s="1"/>
  <c r="C161" i="11"/>
  <c r="AM17" i="11" s="1"/>
  <c r="B161" i="11"/>
  <c r="E108" i="11" s="1"/>
  <c r="B160" i="11"/>
  <c r="AL16" i="11" s="1"/>
  <c r="B159" i="11"/>
  <c r="E107" i="11" s="1"/>
  <c r="B158" i="11"/>
  <c r="AL14" i="11" s="1"/>
  <c r="B157" i="11"/>
  <c r="E106" i="11" s="1"/>
  <c r="B156" i="11"/>
  <c r="AL12" i="11" s="1"/>
  <c r="B155" i="11"/>
  <c r="E105" i="11" s="1"/>
  <c r="B154" i="11"/>
  <c r="AL10" i="11" s="1"/>
  <c r="B153" i="11"/>
  <c r="AL9" i="11" s="1"/>
  <c r="B152" i="11"/>
  <c r="AL8" i="11" s="1"/>
  <c r="B151" i="11"/>
  <c r="AL7" i="11" s="1"/>
  <c r="B150" i="11"/>
  <c r="AL6" i="11" s="1"/>
  <c r="A3" i="42"/>
  <c r="A4" i="42" s="1"/>
  <c r="A5" i="42" s="1"/>
  <c r="A6" i="42" s="1"/>
  <c r="A7" i="42" s="1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E115" i="11"/>
  <c r="F115" i="11"/>
  <c r="E116" i="11"/>
  <c r="E117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AA33" i="3"/>
  <c r="I46" i="11"/>
  <c r="AA32" i="3"/>
  <c r="F97" i="11"/>
  <c r="D101" i="11"/>
  <c r="D100" i="11"/>
  <c r="D99" i="11"/>
  <c r="D96" i="11"/>
  <c r="D98" i="11"/>
  <c r="D97" i="11"/>
  <c r="AA31" i="3"/>
  <c r="C138" i="11"/>
  <c r="AJ6" i="11" s="1"/>
  <c r="C139" i="11"/>
  <c r="AJ7" i="11" s="1"/>
  <c r="C140" i="11"/>
  <c r="AJ8" i="11" s="1"/>
  <c r="C141" i="11"/>
  <c r="F98" i="11" s="1"/>
  <c r="C142" i="11"/>
  <c r="C143" i="11"/>
  <c r="AJ11" i="11" s="1"/>
  <c r="C144" i="11"/>
  <c r="C145" i="11"/>
  <c r="AJ13" i="11" s="1"/>
  <c r="C146" i="11"/>
  <c r="AJ14" i="11" s="1"/>
  <c r="C147" i="11"/>
  <c r="C148" i="11"/>
  <c r="AJ16" i="11" s="1"/>
  <c r="C149" i="11"/>
  <c r="F102" i="11" s="1"/>
  <c r="B149" i="11"/>
  <c r="AI17" i="11" s="1"/>
  <c r="B148" i="11"/>
  <c r="AI16" i="11" s="1"/>
  <c r="B147" i="11"/>
  <c r="E101" i="11" s="1"/>
  <c r="B146" i="11"/>
  <c r="AI14" i="11" s="1"/>
  <c r="B145" i="11"/>
  <c r="AI13" i="11" s="1"/>
  <c r="B144" i="11"/>
  <c r="AI12" i="11" s="1"/>
  <c r="B143" i="11"/>
  <c r="AI11" i="11" s="1"/>
  <c r="B142" i="11"/>
  <c r="AI10" i="11" s="1"/>
  <c r="B141" i="11"/>
  <c r="AI9" i="11" s="1"/>
  <c r="B140" i="11"/>
  <c r="AI8" i="11" s="1"/>
  <c r="B139" i="11"/>
  <c r="AI7" i="11" s="1"/>
  <c r="B138" i="11"/>
  <c r="AI6" i="11" s="1"/>
  <c r="A3" i="40"/>
  <c r="A4" i="40" s="1"/>
  <c r="A5" i="40" s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J10" i="11"/>
  <c r="AJ12" i="11"/>
  <c r="AA30" i="3"/>
  <c r="AA29" i="3"/>
  <c r="X12" i="11"/>
  <c r="S10" i="11"/>
  <c r="I44" i="11"/>
  <c r="I45" i="11"/>
  <c r="AP7" i="11" l="1"/>
  <c r="AQ7" i="11" s="1"/>
  <c r="E109" i="11"/>
  <c r="AL15" i="11"/>
  <c r="E97" i="11"/>
  <c r="F104" i="11"/>
  <c r="E103" i="11"/>
  <c r="F108" i="11"/>
  <c r="F103" i="11"/>
  <c r="AM15" i="11"/>
  <c r="AL11" i="11"/>
  <c r="AM13" i="11"/>
  <c r="E99" i="11"/>
  <c r="E104" i="11"/>
  <c r="F105" i="11"/>
  <c r="AL17" i="11"/>
  <c r="F100" i="11"/>
  <c r="AJ9" i="11"/>
  <c r="AJ18" i="11" s="1"/>
  <c r="A22" i="40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F117" i="11"/>
  <c r="F116" i="11"/>
  <c r="AJ17" i="11"/>
  <c r="E102" i="11"/>
  <c r="AJ15" i="11"/>
  <c r="F101" i="11"/>
  <c r="AI15" i="11"/>
  <c r="AI18" i="11" s="1"/>
  <c r="E100" i="11"/>
  <c r="F99" i="11"/>
  <c r="E98" i="11"/>
  <c r="D95" i="11"/>
  <c r="D94" i="11"/>
  <c r="D93" i="11"/>
  <c r="D92" i="11"/>
  <c r="D91" i="11"/>
  <c r="C127" i="11"/>
  <c r="F91" i="11" s="1"/>
  <c r="C128" i="11"/>
  <c r="C129" i="11"/>
  <c r="F92" i="11" s="1"/>
  <c r="C130" i="11"/>
  <c r="C131" i="11"/>
  <c r="F93" i="11" s="1"/>
  <c r="C132" i="11"/>
  <c r="C133" i="11"/>
  <c r="F94" i="11" s="1"/>
  <c r="C134" i="11"/>
  <c r="C135" i="11"/>
  <c r="F95" i="11" s="1"/>
  <c r="C136" i="11"/>
  <c r="C137" i="11"/>
  <c r="F96" i="11" s="1"/>
  <c r="B137" i="11"/>
  <c r="E96" i="11" s="1"/>
  <c r="B136" i="11"/>
  <c r="B135" i="11"/>
  <c r="E95" i="11" s="1"/>
  <c r="B134" i="11"/>
  <c r="B133" i="11"/>
  <c r="E94" i="11" s="1"/>
  <c r="B132" i="11"/>
  <c r="B131" i="11"/>
  <c r="E93" i="11" s="1"/>
  <c r="B130" i="11"/>
  <c r="B129" i="11"/>
  <c r="E92" i="11" s="1"/>
  <c r="B128" i="11"/>
  <c r="B127" i="11"/>
  <c r="E91" i="11" s="1"/>
  <c r="C126" i="11"/>
  <c r="B126" i="11"/>
  <c r="AQ18" i="11" l="1"/>
  <c r="W29" i="3" s="1"/>
  <c r="W28" i="3"/>
  <c r="W27" i="3"/>
  <c r="D90" i="11"/>
  <c r="D89" i="11"/>
  <c r="D88" i="11"/>
  <c r="D87" i="11"/>
  <c r="D86" i="11"/>
  <c r="D85" i="11"/>
  <c r="D116" i="11"/>
  <c r="D117" i="11"/>
  <c r="D118" i="11"/>
  <c r="D119" i="11"/>
  <c r="D120" i="11"/>
  <c r="D121" i="11"/>
  <c r="D122" i="11"/>
  <c r="I43" i="11"/>
  <c r="AA28" i="3"/>
  <c r="A3" i="38"/>
  <c r="A4" i="38" s="1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W30" i="3" l="1"/>
  <c r="AP18" i="11"/>
  <c r="AO18" i="11"/>
  <c r="I42" i="11"/>
  <c r="AA27" i="3" l="1"/>
  <c r="AA37" i="3" s="1"/>
  <c r="A4" i="36" l="1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J12" i="3" l="1"/>
  <c r="AJ13" i="3"/>
  <c r="AH7" i="3"/>
  <c r="AJ7" i="3" s="1"/>
  <c r="AI7" i="3"/>
  <c r="AH8" i="3"/>
  <c r="AJ8" i="3" s="1"/>
  <c r="AI8" i="3"/>
  <c r="AH9" i="3"/>
  <c r="AJ9" i="3" s="1"/>
  <c r="AI9" i="3"/>
  <c r="AH10" i="3"/>
  <c r="AJ10" i="3" s="1"/>
  <c r="AI10" i="3"/>
  <c r="AH11" i="3"/>
  <c r="AJ11" i="3" s="1"/>
  <c r="AI11" i="3"/>
  <c r="AI13" i="3"/>
  <c r="AH14" i="3"/>
  <c r="AJ14" i="3" s="1"/>
  <c r="AI14" i="3"/>
  <c r="AH15" i="3"/>
  <c r="AJ15" i="3" s="1"/>
  <c r="AI15" i="3"/>
  <c r="AH16" i="3"/>
  <c r="AJ16" i="3" s="1"/>
  <c r="AI16" i="3"/>
  <c r="AH17" i="3"/>
  <c r="AJ17" i="3" s="1"/>
  <c r="AI17" i="3"/>
  <c r="AI6" i="3"/>
  <c r="AH6" i="3"/>
  <c r="AJ6" i="3" s="1"/>
  <c r="AF18" i="3"/>
  <c r="AE18" i="3"/>
  <c r="AJ18" i="3" l="1"/>
  <c r="AI18" i="3" s="1"/>
  <c r="I41" i="11"/>
  <c r="I40" i="11"/>
  <c r="I47" i="11"/>
  <c r="I48" i="11"/>
  <c r="I49" i="11"/>
  <c r="I50" i="11"/>
  <c r="I51" i="11"/>
  <c r="I52" i="11"/>
  <c r="AH18" i="3" l="1"/>
  <c r="C125" i="11"/>
  <c r="B125" i="11"/>
  <c r="E90" i="11" s="1"/>
  <c r="C124" i="11"/>
  <c r="AD16" i="11" s="1"/>
  <c r="B124" i="11"/>
  <c r="AD17" i="11" l="1"/>
  <c r="F90" i="11"/>
  <c r="AC17" i="11"/>
  <c r="AC16" i="11"/>
  <c r="E84" i="11" l="1"/>
  <c r="C116" i="11"/>
  <c r="AD8" i="11" s="1"/>
  <c r="C117" i="11"/>
  <c r="F86" i="11" s="1"/>
  <c r="C118" i="11"/>
  <c r="AD10" i="11" s="1"/>
  <c r="C119" i="11"/>
  <c r="F87" i="11" s="1"/>
  <c r="C120" i="11"/>
  <c r="AD12" i="11" s="1"/>
  <c r="C121" i="11"/>
  <c r="F88" i="11" s="1"/>
  <c r="C122" i="11"/>
  <c r="AD14" i="11" s="1"/>
  <c r="C123" i="11"/>
  <c r="F84" i="11"/>
  <c r="B123" i="11"/>
  <c r="B122" i="11"/>
  <c r="B121" i="11"/>
  <c r="E88" i="11" s="1"/>
  <c r="B120" i="11"/>
  <c r="AC12" i="11" s="1"/>
  <c r="B119" i="11"/>
  <c r="E87" i="11" s="1"/>
  <c r="B118" i="11"/>
  <c r="AC10" i="11" s="1"/>
  <c r="B117" i="11"/>
  <c r="E86" i="11" s="1"/>
  <c r="C115" i="11"/>
  <c r="B116" i="11"/>
  <c r="AC8" i="11" s="1"/>
  <c r="B115" i="11"/>
  <c r="C114" i="11"/>
  <c r="AD6" i="11" s="1"/>
  <c r="B114" i="11"/>
  <c r="AC6" i="11" s="1"/>
  <c r="F79" i="11"/>
  <c r="E79" i="11"/>
  <c r="AC15" i="11" l="1"/>
  <c r="E89" i="11"/>
  <c r="AC7" i="11"/>
  <c r="E85" i="11"/>
  <c r="AD7" i="11"/>
  <c r="F85" i="11"/>
  <c r="AD15" i="11"/>
  <c r="F89" i="11"/>
  <c r="E82" i="11"/>
  <c r="AC13" i="11"/>
  <c r="AC14" i="11"/>
  <c r="F81" i="11"/>
  <c r="AD11" i="11"/>
  <c r="F82" i="11"/>
  <c r="AD13" i="11"/>
  <c r="E83" i="11"/>
  <c r="F80" i="11"/>
  <c r="AD9" i="11"/>
  <c r="E80" i="11"/>
  <c r="AC9" i="11"/>
  <c r="F83" i="11"/>
  <c r="E81" i="11"/>
  <c r="AC11" i="11"/>
  <c r="A3" i="33"/>
  <c r="A4" i="33" s="1"/>
  <c r="A5" i="33" s="1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D18" i="11" l="1"/>
  <c r="W24" i="3" s="1"/>
  <c r="W26" i="3"/>
  <c r="W25" i="3"/>
  <c r="AC18" i="11"/>
  <c r="W23" i="3" l="1"/>
  <c r="I39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22" i="11"/>
  <c r="I21" i="11"/>
  <c r="F73" i="11" l="1"/>
  <c r="F74" i="11"/>
  <c r="E20" i="11" l="1"/>
  <c r="F20" i="11"/>
  <c r="E21" i="11"/>
  <c r="F21" i="11"/>
  <c r="E22" i="11"/>
  <c r="F22" i="11"/>
  <c r="E23" i="11"/>
  <c r="F23" i="11"/>
  <c r="E24" i="11"/>
  <c r="F24" i="11"/>
  <c r="E25" i="11"/>
  <c r="F25" i="11"/>
  <c r="E26" i="11"/>
  <c r="F26" i="11"/>
  <c r="D26" i="11"/>
  <c r="D25" i="11"/>
  <c r="D24" i="11"/>
  <c r="D23" i="11"/>
  <c r="D22" i="11"/>
  <c r="D21" i="11"/>
  <c r="D20" i="11"/>
  <c r="E121" i="11"/>
  <c r="F121" i="11"/>
  <c r="E122" i="11"/>
  <c r="F122" i="11"/>
  <c r="C108" i="11"/>
  <c r="B108" i="11"/>
  <c r="C107" i="11"/>
  <c r="F75" i="11" s="1"/>
  <c r="B107" i="11"/>
  <c r="E75" i="11" s="1"/>
  <c r="D75" i="11"/>
  <c r="E45" i="11"/>
  <c r="F45" i="11"/>
  <c r="E46" i="11"/>
  <c r="F46" i="11"/>
  <c r="E47" i="11"/>
  <c r="F47" i="11"/>
  <c r="E48" i="11"/>
  <c r="F48" i="11"/>
  <c r="E49" i="11"/>
  <c r="F49" i="11"/>
  <c r="E50" i="11"/>
  <c r="F50" i="11"/>
  <c r="E51" i="11"/>
  <c r="F51" i="11"/>
  <c r="E52" i="11"/>
  <c r="F52" i="11"/>
  <c r="E53" i="11"/>
  <c r="F53" i="11"/>
  <c r="E54" i="11"/>
  <c r="F54" i="11"/>
  <c r="E55" i="11"/>
  <c r="F55" i="11"/>
  <c r="E56" i="11"/>
  <c r="F56" i="11"/>
  <c r="E57" i="11"/>
  <c r="F57" i="11"/>
  <c r="E58" i="11"/>
  <c r="F58" i="11"/>
  <c r="E59" i="11"/>
  <c r="F59" i="11"/>
  <c r="E60" i="11"/>
  <c r="F60" i="11"/>
  <c r="E61" i="11"/>
  <c r="F61" i="11"/>
  <c r="E62" i="11"/>
  <c r="F62" i="11"/>
  <c r="E63" i="11"/>
  <c r="F63" i="11"/>
  <c r="E64" i="11"/>
  <c r="F64" i="11"/>
  <c r="E65" i="11"/>
  <c r="F65" i="11"/>
  <c r="E66" i="11"/>
  <c r="F66" i="11"/>
  <c r="E67" i="11"/>
  <c r="F67" i="11"/>
  <c r="E68" i="11"/>
  <c r="F68" i="11"/>
  <c r="E69" i="11"/>
  <c r="F69" i="11"/>
  <c r="E70" i="11"/>
  <c r="F70" i="11"/>
  <c r="E71" i="11"/>
  <c r="F71" i="11"/>
  <c r="E72" i="11"/>
  <c r="F72" i="11"/>
  <c r="E73" i="11"/>
  <c r="E74" i="11"/>
  <c r="D84" i="11"/>
  <c r="D83" i="11"/>
  <c r="D82" i="11"/>
  <c r="D81" i="11"/>
  <c r="D79" i="11"/>
  <c r="D80" i="11"/>
  <c r="D78" i="11"/>
  <c r="D77" i="11"/>
  <c r="D76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37" i="11"/>
  <c r="D38" i="11"/>
  <c r="D39" i="11"/>
  <c r="D40" i="11"/>
  <c r="D41" i="11"/>
  <c r="D42" i="11"/>
  <c r="D43" i="11"/>
  <c r="D35" i="11" s="1"/>
  <c r="D44" i="11"/>
  <c r="D36" i="11"/>
  <c r="E31" i="11"/>
  <c r="F31" i="11"/>
  <c r="E32" i="11"/>
  <c r="F32" i="11"/>
  <c r="E33" i="11"/>
  <c r="F33" i="11"/>
  <c r="E34" i="11"/>
  <c r="F34" i="11"/>
  <c r="E35" i="11"/>
  <c r="F35" i="11"/>
  <c r="E36" i="11"/>
  <c r="F36" i="11"/>
  <c r="E37" i="11"/>
  <c r="F37" i="11"/>
  <c r="E38" i="11"/>
  <c r="F38" i="11"/>
  <c r="E39" i="11"/>
  <c r="F39" i="11"/>
  <c r="E40" i="11"/>
  <c r="F40" i="11"/>
  <c r="E41" i="11"/>
  <c r="F41" i="11"/>
  <c r="E42" i="11"/>
  <c r="F42" i="11"/>
  <c r="E43" i="11"/>
  <c r="F43" i="11"/>
  <c r="E44" i="11"/>
  <c r="F44" i="11"/>
  <c r="E30" i="11"/>
  <c r="F30" i="11"/>
  <c r="C18" i="11"/>
  <c r="F6" i="11" s="1"/>
  <c r="D34" i="11"/>
  <c r="D33" i="11"/>
  <c r="D30" i="11"/>
  <c r="D31" i="11" s="1"/>
  <c r="D32" i="11" s="1"/>
  <c r="D29" i="11"/>
  <c r="D28" i="11"/>
  <c r="E29" i="11"/>
  <c r="F29" i="11"/>
  <c r="E28" i="11"/>
  <c r="F28" i="11"/>
  <c r="F27" i="11"/>
  <c r="E27" i="11"/>
  <c r="D27" i="11"/>
  <c r="AA17" i="11" l="1"/>
  <c r="C113" i="11" s="1"/>
  <c r="F78" i="11" s="1"/>
  <c r="Z17" i="11"/>
  <c r="B113" i="11" s="1"/>
  <c r="E78" i="11" s="1"/>
  <c r="AA16" i="11"/>
  <c r="C112" i="11" s="1"/>
  <c r="Z16" i="11"/>
  <c r="B112" i="11" s="1"/>
  <c r="AA15" i="11"/>
  <c r="C111" i="11" s="1"/>
  <c r="F77" i="11" s="1"/>
  <c r="Z15" i="11"/>
  <c r="B111" i="11" s="1"/>
  <c r="E77" i="11" s="1"/>
  <c r="AA14" i="11"/>
  <c r="C110" i="11" s="1"/>
  <c r="Z14" i="11"/>
  <c r="B110" i="11" s="1"/>
  <c r="AA13" i="11"/>
  <c r="C109" i="11" s="1"/>
  <c r="F76" i="11" s="1"/>
  <c r="Z13" i="11"/>
  <c r="B109" i="11" s="1"/>
  <c r="E76" i="11" s="1"/>
  <c r="AA12" i="11"/>
  <c r="Z12" i="11"/>
  <c r="Z6" i="11" l="1"/>
  <c r="B18" i="11" l="1"/>
  <c r="E6" i="11" s="1"/>
  <c r="Z8" i="11" l="1"/>
  <c r="AA8" i="11"/>
  <c r="Z9" i="11"/>
  <c r="AA9" i="11"/>
  <c r="Z10" i="11"/>
  <c r="AA10" i="11"/>
  <c r="Z7" i="11"/>
  <c r="Z18" i="11" s="1"/>
  <c r="L17" i="11" l="1"/>
  <c r="G11" i="11" l="1"/>
  <c r="AA6" i="11" l="1"/>
  <c r="AA7" i="11"/>
  <c r="Y7" i="11"/>
  <c r="Y8" i="11"/>
  <c r="Y9" i="11"/>
  <c r="Y10" i="11"/>
  <c r="Y11" i="11"/>
  <c r="Y12" i="11"/>
  <c r="Y13" i="11"/>
  <c r="Y14" i="11"/>
  <c r="Y15" i="11"/>
  <c r="Y16" i="11"/>
  <c r="Y17" i="11"/>
  <c r="Y6" i="11"/>
  <c r="A3" i="28"/>
  <c r="A4" i="28" s="1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A18" i="11" l="1"/>
  <c r="X17" i="11"/>
  <c r="W17" i="11"/>
  <c r="X15" i="11"/>
  <c r="W15" i="11"/>
  <c r="X16" i="11"/>
  <c r="W16" i="11"/>
  <c r="X14" i="11"/>
  <c r="W14" i="11"/>
  <c r="D57" i="6" l="1"/>
  <c r="C57" i="6"/>
  <c r="D57" i="4"/>
  <c r="C57" i="4"/>
  <c r="D57" i="1"/>
  <c r="C57" i="1"/>
  <c r="V7" i="11" l="1"/>
  <c r="W7" i="11"/>
  <c r="X7" i="11"/>
  <c r="V8" i="11"/>
  <c r="W8" i="11"/>
  <c r="X8" i="11"/>
  <c r="V9" i="11"/>
  <c r="W9" i="11"/>
  <c r="X9" i="11"/>
  <c r="V10" i="11"/>
  <c r="W10" i="11"/>
  <c r="X10" i="11"/>
  <c r="V11" i="11"/>
  <c r="W11" i="11"/>
  <c r="X11" i="11"/>
  <c r="V12" i="11"/>
  <c r="W12" i="11"/>
  <c r="V13" i="11"/>
  <c r="W13" i="11"/>
  <c r="X13" i="11"/>
  <c r="V14" i="11"/>
  <c r="V15" i="11"/>
  <c r="V16" i="11"/>
  <c r="V17" i="11"/>
  <c r="W6" i="11"/>
  <c r="X6" i="11"/>
  <c r="V6" i="11"/>
  <c r="T6" i="11"/>
  <c r="U6" i="11"/>
  <c r="T7" i="11"/>
  <c r="U7" i="11"/>
  <c r="T8" i="11"/>
  <c r="U8" i="11"/>
  <c r="T9" i="11"/>
  <c r="U9" i="11"/>
  <c r="T10" i="11"/>
  <c r="U10" i="11"/>
  <c r="T11" i="11"/>
  <c r="U11" i="11"/>
  <c r="T12" i="11"/>
  <c r="U12" i="11"/>
  <c r="T13" i="11"/>
  <c r="U13" i="11"/>
  <c r="T14" i="11"/>
  <c r="U14" i="11"/>
  <c r="T15" i="11"/>
  <c r="U15" i="11"/>
  <c r="T16" i="11"/>
  <c r="U16" i="11"/>
  <c r="T17" i="11"/>
  <c r="U17" i="11"/>
  <c r="S7" i="11"/>
  <c r="S8" i="11"/>
  <c r="S9" i="11"/>
  <c r="S11" i="11"/>
  <c r="S12" i="11"/>
  <c r="S13" i="11"/>
  <c r="S14" i="11"/>
  <c r="S15" i="11"/>
  <c r="S16" i="11"/>
  <c r="S17" i="11"/>
  <c r="S6" i="11"/>
  <c r="P7" i="11"/>
  <c r="Q7" i="11"/>
  <c r="R7" i="11"/>
  <c r="P8" i="11"/>
  <c r="Q8" i="11"/>
  <c r="R8" i="11"/>
  <c r="P9" i="11"/>
  <c r="Q9" i="11"/>
  <c r="R9" i="11"/>
  <c r="P10" i="11"/>
  <c r="Q10" i="11"/>
  <c r="R10" i="11"/>
  <c r="P11" i="11"/>
  <c r="Q11" i="11"/>
  <c r="R11" i="11"/>
  <c r="P12" i="11"/>
  <c r="Q12" i="11"/>
  <c r="R12" i="11"/>
  <c r="P13" i="11"/>
  <c r="Q13" i="11"/>
  <c r="R13" i="11"/>
  <c r="P14" i="11"/>
  <c r="Q14" i="11"/>
  <c r="R14" i="11"/>
  <c r="P15" i="11"/>
  <c r="Q15" i="11"/>
  <c r="R15" i="11"/>
  <c r="P16" i="11"/>
  <c r="Q16" i="11"/>
  <c r="R16" i="11"/>
  <c r="P17" i="11"/>
  <c r="Q17" i="11"/>
  <c r="R17" i="11"/>
  <c r="Q6" i="11"/>
  <c r="R6" i="11"/>
  <c r="P6" i="11"/>
  <c r="N6" i="11"/>
  <c r="O6" i="11"/>
  <c r="N7" i="11"/>
  <c r="O7" i="11"/>
  <c r="N8" i="11"/>
  <c r="O8" i="11"/>
  <c r="N9" i="11"/>
  <c r="O9" i="11"/>
  <c r="N10" i="11"/>
  <c r="O10" i="11"/>
  <c r="N11" i="11"/>
  <c r="O11" i="11"/>
  <c r="N12" i="11"/>
  <c r="O12" i="11"/>
  <c r="N13" i="11"/>
  <c r="O13" i="11"/>
  <c r="N14" i="11"/>
  <c r="O14" i="11"/>
  <c r="N15" i="11"/>
  <c r="O15" i="11"/>
  <c r="N16" i="11"/>
  <c r="O16" i="11"/>
  <c r="N17" i="11"/>
  <c r="O17" i="11"/>
  <c r="M7" i="11"/>
  <c r="M8" i="11"/>
  <c r="M9" i="11"/>
  <c r="M10" i="11"/>
  <c r="M11" i="11"/>
  <c r="M12" i="11"/>
  <c r="M13" i="11"/>
  <c r="M14" i="11"/>
  <c r="M15" i="11"/>
  <c r="M16" i="11"/>
  <c r="M17" i="11"/>
  <c r="M6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J7" i="11"/>
  <c r="J8" i="11"/>
  <c r="J9" i="11"/>
  <c r="J10" i="11"/>
  <c r="J11" i="11"/>
  <c r="J12" i="11"/>
  <c r="J13" i="11"/>
  <c r="J14" i="11"/>
  <c r="J15" i="11"/>
  <c r="J16" i="11"/>
  <c r="J17" i="11"/>
  <c r="J6" i="11"/>
  <c r="G7" i="11"/>
  <c r="H7" i="11"/>
  <c r="I7" i="11"/>
  <c r="G8" i="11"/>
  <c r="H8" i="11"/>
  <c r="I8" i="11"/>
  <c r="G9" i="11"/>
  <c r="H9" i="11"/>
  <c r="I9" i="11"/>
  <c r="G10" i="11"/>
  <c r="H10" i="11"/>
  <c r="I10" i="11"/>
  <c r="H11" i="11"/>
  <c r="I11" i="11"/>
  <c r="G12" i="11"/>
  <c r="H12" i="11"/>
  <c r="I12" i="11"/>
  <c r="G13" i="11"/>
  <c r="H13" i="11"/>
  <c r="I13" i="11"/>
  <c r="G14" i="11"/>
  <c r="H14" i="11"/>
  <c r="I14" i="11"/>
  <c r="G15" i="11"/>
  <c r="H15" i="11"/>
  <c r="I15" i="11"/>
  <c r="G16" i="11"/>
  <c r="H16" i="11"/>
  <c r="I16" i="11"/>
  <c r="G17" i="11"/>
  <c r="H17" i="11"/>
  <c r="I17" i="11"/>
  <c r="H6" i="11"/>
  <c r="I6" i="11"/>
  <c r="G6" i="11"/>
  <c r="D7" i="11"/>
  <c r="E7" i="11"/>
  <c r="F7" i="11"/>
  <c r="D8" i="11"/>
  <c r="E8" i="11"/>
  <c r="F8" i="11"/>
  <c r="D9" i="11"/>
  <c r="E9" i="11"/>
  <c r="F9" i="11"/>
  <c r="D10" i="11"/>
  <c r="E10" i="11"/>
  <c r="F10" i="11"/>
  <c r="D11" i="11"/>
  <c r="E11" i="11"/>
  <c r="F11" i="11"/>
  <c r="D12" i="11"/>
  <c r="E12" i="11"/>
  <c r="F12" i="11"/>
  <c r="D13" i="11"/>
  <c r="E13" i="11"/>
  <c r="F13" i="11"/>
  <c r="D14" i="11"/>
  <c r="E14" i="11"/>
  <c r="F14" i="11"/>
  <c r="D15" i="11"/>
  <c r="E15" i="11"/>
  <c r="F15" i="11"/>
  <c r="D16" i="11"/>
  <c r="E16" i="11"/>
  <c r="F16" i="11"/>
  <c r="D17" i="11"/>
  <c r="E17" i="11"/>
  <c r="F17" i="11"/>
  <c r="D6" i="11"/>
  <c r="Q18" i="11" l="1"/>
  <c r="W18" i="11"/>
  <c r="F18" i="11"/>
  <c r="I18" i="11"/>
  <c r="L18" i="11"/>
  <c r="O18" i="11"/>
  <c r="U18" i="11"/>
  <c r="E18" i="11"/>
  <c r="H18" i="11"/>
  <c r="K18" i="11"/>
  <c r="N18" i="11"/>
  <c r="R18" i="11"/>
  <c r="T18" i="11"/>
  <c r="X18" i="11"/>
  <c r="A3" i="19" l="1"/>
  <c r="A4" i="19" s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3" i="14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B6" i="12" l="1"/>
  <c r="B7" i="12" s="1"/>
  <c r="B8" i="12" s="1"/>
  <c r="B9" i="12" s="1"/>
  <c r="B10" i="12" s="1"/>
  <c r="B11" i="12" s="1"/>
  <c r="B12" i="12" s="1"/>
  <c r="B13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7" i="8" l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l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菅野智之</author>
  </authors>
  <commentList>
    <comment ref="G11" authorId="0" shapeId="0" xr:uid="{A451C15C-D85B-4BF3-A5C9-6FCE0399CC06}">
      <text>
        <r>
          <rPr>
            <b/>
            <sz val="9"/>
            <color indexed="81"/>
            <rFont val="MS P ゴシック"/>
            <family val="3"/>
            <charset val="128"/>
          </rPr>
          <t>IVESレンタル開始</t>
        </r>
      </text>
    </comment>
  </commentList>
</comments>
</file>

<file path=xl/sharedStrings.xml><?xml version="1.0" encoding="utf-8"?>
<sst xmlns="http://schemas.openxmlformats.org/spreadsheetml/2006/main" count="234" uniqueCount="90">
  <si>
    <t>AOU(頻度）</t>
    <phoneticPr fontId="1"/>
  </si>
  <si>
    <t>QOM（質）</t>
    <phoneticPr fontId="1"/>
  </si>
  <si>
    <t>.3.07</t>
    <phoneticPr fontId="1"/>
  </si>
  <si>
    <t>２０１０（H２２）～２０１１（H２３）年毎週評価数値</t>
    <phoneticPr fontId="1"/>
  </si>
  <si>
    <t>2012（H24）年毎週評価数値</t>
    <phoneticPr fontId="1"/>
  </si>
  <si>
    <t>２０１３（H２５）年毎週評価数値</t>
    <phoneticPr fontId="1"/>
  </si>
  <si>
    <t>２０１４（H２６）年毎週評価数値</t>
    <phoneticPr fontId="1"/>
  </si>
  <si>
    <t>２０１５（H２７）年毎週評価数値</t>
    <phoneticPr fontId="1"/>
  </si>
  <si>
    <t>日付</t>
    <rPh sb="0" eb="2">
      <t>ヒヅケ</t>
    </rPh>
    <phoneticPr fontId="1"/>
  </si>
  <si>
    <t>AOU(頻度）</t>
  </si>
  <si>
    <t>QOM（質）</t>
  </si>
  <si>
    <t>年間平均</t>
    <rPh sb="0" eb="2">
      <t>ネンカン</t>
    </rPh>
    <rPh sb="2" eb="4">
      <t>ヘイキン</t>
    </rPh>
    <phoneticPr fontId="1"/>
  </si>
  <si>
    <t>2010-11年</t>
    <rPh sb="7" eb="8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</si>
  <si>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</si>
  <si>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</si>
  <si>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</si>
  <si>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</si>
  <si>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</si>
  <si>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</si>
  <si>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</si>
  <si>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AOU</t>
    <phoneticPr fontId="1"/>
  </si>
  <si>
    <t>QOM</t>
    <phoneticPr fontId="1"/>
  </si>
  <si>
    <t>年</t>
    <rPh sb="0" eb="1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</si>
  <si>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</si>
  <si>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</si>
  <si>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</si>
  <si>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</si>
  <si>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</si>
  <si>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</si>
  <si>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</si>
  <si>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</si>
  <si>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2010～2011年</t>
    <rPh sb="9" eb="10">
      <t>ネン</t>
    </rPh>
    <phoneticPr fontId="1"/>
  </si>
  <si>
    <t>上肢運動機能評価点数推移表（毎月第一金曜日）</t>
    <phoneticPr fontId="1"/>
  </si>
  <si>
    <t>ボトックス投与月</t>
    <rPh sb="5" eb="7">
      <t>トウヨ</t>
    </rPh>
    <rPh sb="7" eb="8">
      <t>ツキ</t>
    </rPh>
    <phoneticPr fontId="1"/>
  </si>
  <si>
    <t>IVESレンタル開始月</t>
    <rPh sb="8" eb="10">
      <t>カイシ</t>
    </rPh>
    <rPh sb="10" eb="11">
      <t>ツキ</t>
    </rPh>
    <phoneticPr fontId="1"/>
  </si>
  <si>
    <t>ボトックス注射履歴</t>
    <rPh sb="5" eb="7">
      <t>チュウシャ</t>
    </rPh>
    <rPh sb="7" eb="9">
      <t>リレキ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</si>
  <si>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</si>
  <si>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</si>
  <si>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</si>
  <si>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４回目</t>
    <rPh sb="1" eb="3">
      <t>カイメ</t>
    </rPh>
    <phoneticPr fontId="1"/>
  </si>
  <si>
    <t>５回目</t>
    <rPh sb="1" eb="3">
      <t>カイメ</t>
    </rPh>
    <phoneticPr fontId="1"/>
  </si>
  <si>
    <t>６回目</t>
    <rPh sb="1" eb="3">
      <t>カイメ</t>
    </rPh>
    <phoneticPr fontId="1"/>
  </si>
  <si>
    <t>７回目</t>
    <rPh sb="1" eb="3">
      <t>カイメ</t>
    </rPh>
    <phoneticPr fontId="1"/>
  </si>
  <si>
    <t>８回目</t>
    <rPh sb="1" eb="3">
      <t>カイメ</t>
    </rPh>
    <phoneticPr fontId="1"/>
  </si>
  <si>
    <t>９回目</t>
    <rPh sb="1" eb="3">
      <t>カイメ</t>
    </rPh>
    <phoneticPr fontId="1"/>
  </si>
  <si>
    <t>１０回目</t>
    <rPh sb="2" eb="4">
      <t>カイメ</t>
    </rPh>
    <phoneticPr fontId="1"/>
  </si>
  <si>
    <t>１１回目</t>
    <rPh sb="2" eb="4">
      <t>カイメ</t>
    </rPh>
    <phoneticPr fontId="1"/>
  </si>
  <si>
    <t>１２回目</t>
    <rPh sb="2" eb="4">
      <t>カイメ</t>
    </rPh>
    <phoneticPr fontId="1"/>
  </si>
  <si>
    <t>１３回目</t>
    <rPh sb="2" eb="4">
      <t>カイメ</t>
    </rPh>
    <phoneticPr fontId="1"/>
  </si>
  <si>
    <t>１４回目</t>
    <rPh sb="2" eb="4">
      <t>カイメ</t>
    </rPh>
    <phoneticPr fontId="1"/>
  </si>
  <si>
    <t>１５回目</t>
    <rPh sb="2" eb="4">
      <t>カイメ</t>
    </rPh>
    <phoneticPr fontId="1"/>
  </si>
  <si>
    <t>１６回目</t>
    <rPh sb="2" eb="4">
      <t>カイメ</t>
    </rPh>
    <phoneticPr fontId="1"/>
  </si>
  <si>
    <t>１７回目</t>
    <rPh sb="2" eb="4">
      <t>カイメ</t>
    </rPh>
    <phoneticPr fontId="1"/>
  </si>
  <si>
    <t>１８回目</t>
    <rPh sb="2" eb="4">
      <t>カイメ</t>
    </rPh>
    <phoneticPr fontId="1"/>
  </si>
  <si>
    <t>１９回目</t>
    <rPh sb="2" eb="4">
      <t>カイメ</t>
    </rPh>
    <phoneticPr fontId="1"/>
  </si>
  <si>
    <t>２０回目</t>
    <rPh sb="2" eb="4">
      <t>カイメ</t>
    </rPh>
    <phoneticPr fontId="1"/>
  </si>
  <si>
    <t>２１回目</t>
    <rPh sb="2" eb="4">
      <t>カイメ</t>
    </rPh>
    <phoneticPr fontId="1"/>
  </si>
  <si>
    <t>２２回目</t>
    <rPh sb="2" eb="4">
      <t>カイメ</t>
    </rPh>
    <phoneticPr fontId="1"/>
  </si>
  <si>
    <t>２３回目</t>
    <rPh sb="2" eb="4">
      <t>カイメ</t>
    </rPh>
    <phoneticPr fontId="1"/>
  </si>
  <si>
    <t>２４回目</t>
    <rPh sb="2" eb="4">
      <t>カイメ</t>
    </rPh>
    <phoneticPr fontId="1"/>
  </si>
  <si>
    <t>２５回目</t>
    <rPh sb="2" eb="4">
      <t>カイメ</t>
    </rPh>
    <phoneticPr fontId="1"/>
  </si>
  <si>
    <t>回数</t>
    <rPh sb="0" eb="2">
      <t>カイスウ</t>
    </rPh>
    <phoneticPr fontId="1"/>
  </si>
  <si>
    <t>日付</t>
    <rPh sb="0" eb="2">
      <t>ヒヅケ</t>
    </rPh>
    <phoneticPr fontId="1"/>
  </si>
  <si>
    <t>間隔（日数）</t>
    <rPh sb="0" eb="2">
      <t>カンカク</t>
    </rPh>
    <rPh sb="3" eb="5">
      <t>ニッスウ</t>
    </rPh>
    <phoneticPr fontId="1"/>
  </si>
  <si>
    <t>持続日数</t>
    <rPh sb="0" eb="2">
      <t>ジゾク</t>
    </rPh>
    <rPh sb="2" eb="4">
      <t>ニッスウ</t>
    </rPh>
    <phoneticPr fontId="1"/>
  </si>
  <si>
    <t>指標平均値</t>
    <rPh sb="0" eb="2">
      <t>シヒョウ</t>
    </rPh>
    <rPh sb="2" eb="5">
      <t>ヘイキンチ</t>
    </rPh>
    <phoneticPr fontId="1"/>
  </si>
  <si>
    <t>２０１９年</t>
    <rPh sb="4" eb="5">
      <t>ネン</t>
    </rPh>
    <phoneticPr fontId="1"/>
  </si>
  <si>
    <t>２０１８年</t>
    <rPh sb="4" eb="5">
      <t>ネン</t>
    </rPh>
    <phoneticPr fontId="1"/>
  </si>
  <si>
    <t>１回目（入院中）</t>
    <rPh sb="1" eb="3">
      <t>カイメ</t>
    </rPh>
    <rPh sb="4" eb="7">
      <t>ニュウインチュウ</t>
    </rPh>
    <phoneticPr fontId="1"/>
  </si>
  <si>
    <t>2020年</t>
    <rPh sb="4" eb="5">
      <t>ネン</t>
    </rPh>
    <phoneticPr fontId="1"/>
  </si>
  <si>
    <t>２2回目</t>
    <rPh sb="2" eb="4">
      <t>カイメ</t>
    </rPh>
    <phoneticPr fontId="1"/>
  </si>
  <si>
    <t>2021年</t>
    <rPh sb="4" eb="5">
      <t>ネン</t>
    </rPh>
    <phoneticPr fontId="1"/>
  </si>
  <si>
    <t>←評価項目変更</t>
    <rPh sb="1" eb="3">
      <t>ヒョウカ</t>
    </rPh>
    <rPh sb="3" eb="5">
      <t>コウモク</t>
    </rPh>
    <rPh sb="5" eb="7">
      <t>ヘンコウ</t>
    </rPh>
    <phoneticPr fontId="1"/>
  </si>
  <si>
    <t>ゼオマイン</t>
    <phoneticPr fontId="1"/>
  </si>
  <si>
    <t>平均持続日数23回</t>
    <rPh sb="0" eb="2">
      <t>ヘイキン</t>
    </rPh>
    <rPh sb="2" eb="4">
      <t>ジゾク</t>
    </rPh>
    <rPh sb="4" eb="6">
      <t>ニッスウ</t>
    </rPh>
    <rPh sb="8" eb="9">
      <t>カイ</t>
    </rPh>
    <phoneticPr fontId="1"/>
  </si>
  <si>
    <t>2022年</t>
    <rPh sb="4" eb="5">
      <t>ネン</t>
    </rPh>
    <phoneticPr fontId="1"/>
  </si>
  <si>
    <t>２６回目</t>
    <rPh sb="2" eb="4">
      <t>カイメ</t>
    </rPh>
    <phoneticPr fontId="1"/>
  </si>
  <si>
    <t>27回目</t>
    <rPh sb="2" eb="4">
      <t>カイメ</t>
    </rPh>
    <phoneticPr fontId="1"/>
  </si>
  <si>
    <t>福岡青洲会病院（井上）</t>
    <rPh sb="0" eb="7">
      <t>フクオカセイシュウカイビョウイン</t>
    </rPh>
    <rPh sb="8" eb="10">
      <t>イノウエ</t>
    </rPh>
    <phoneticPr fontId="1"/>
  </si>
  <si>
    <t>福岡青洲会病院（松瀬/ゼオママイン）</t>
    <rPh sb="0" eb="7">
      <t>フクオカセイシュウカイビョウイン</t>
    </rPh>
    <rPh sb="8" eb="10">
      <t>マツセ</t>
    </rPh>
    <phoneticPr fontId="1"/>
  </si>
  <si>
    <t>福岡青洲会病院（松瀬/ボトックス）</t>
    <rPh sb="0" eb="7">
      <t>フクオカセイシュウカイビョウイン</t>
    </rPh>
    <rPh sb="8" eb="10">
      <t>マツセ</t>
    </rPh>
    <phoneticPr fontId="1"/>
  </si>
  <si>
    <t>福岡リハビリ病院（入江/ボトックス）</t>
    <rPh sb="0" eb="2">
      <t>フクオカ</t>
    </rPh>
    <rPh sb="6" eb="8">
      <t>ビョウイン</t>
    </rPh>
    <rPh sb="9" eb="11">
      <t>イリエ</t>
    </rPh>
    <phoneticPr fontId="1"/>
  </si>
  <si>
    <t>ボトックス</t>
    <phoneticPr fontId="1"/>
  </si>
  <si>
    <t>28回目</t>
    <rPh sb="2" eb="4">
      <t>カイメ</t>
    </rPh>
    <phoneticPr fontId="1"/>
  </si>
  <si>
    <t>福岡リハビリ病院（入江/ゼオマイン）</t>
    <rPh sb="0" eb="2">
      <t>フクオカ</t>
    </rPh>
    <rPh sb="6" eb="8">
      <t>ビョウイン</t>
    </rPh>
    <rPh sb="9" eb="11">
      <t>イリエ</t>
    </rPh>
    <phoneticPr fontId="1"/>
  </si>
  <si>
    <t>2023年</t>
    <rPh sb="4" eb="5">
      <t>ネン</t>
    </rPh>
    <phoneticPr fontId="1"/>
  </si>
  <si>
    <t>29回目</t>
    <rPh sb="2" eb="4">
      <t>カイメ</t>
    </rPh>
    <phoneticPr fontId="1"/>
  </si>
  <si>
    <t>30回目</t>
    <rPh sb="2" eb="4">
      <t>カイメ</t>
    </rPh>
    <phoneticPr fontId="1"/>
  </si>
  <si>
    <t>2024年</t>
    <rPh sb="4" eb="5">
      <t>ネン</t>
    </rPh>
    <phoneticPr fontId="1"/>
  </si>
  <si>
    <t>31回目</t>
    <rPh sb="2" eb="4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</si>
</sst>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m&quot;月&quot;d&quot;日&quot;;@"/>
    <numFmt numFmtId="177" formatCode="yyyy&quot;年&quot;m&quot;月&quot;;@"/>
    <numFmt numFmtId="178" formatCode="0.0"/>
    <numFmt numFmtId="179" formatCode="0.00_);[Red]\(0.00\)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56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56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0" fontId="4" fillId="0" borderId="1" xfId="0" applyFont="1" applyBorder="1">
      <alignment vertical="center"/>
    </xf>
    <xf numFmtId="56" fontId="5" fillId="0" borderId="1" xfId="0" applyNumberFormat="1" applyFont="1" applyBorder="1">
      <alignment vertical="center"/>
    </xf>
    <xf numFmtId="2" fontId="5" fillId="0" borderId="1" xfId="0" applyNumberFormat="1" applyFont="1" applyBorder="1">
      <alignment vertical="center"/>
    </xf>
    <xf numFmtId="2" fontId="4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56" fontId="8" fillId="0" borderId="1" xfId="0" applyNumberFormat="1" applyFont="1" applyBorder="1">
      <alignment vertical="center"/>
    </xf>
    <xf numFmtId="2" fontId="6" fillId="0" borderId="1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2" fontId="8" fillId="0" borderId="1" xfId="0" applyNumberFormat="1" applyFont="1" applyBorder="1">
      <alignment vertical="center"/>
    </xf>
    <xf numFmtId="0" fontId="0" fillId="0" borderId="1" xfId="0" applyBorder="1" applyAlignment="1">
      <alignment horizontal="right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Border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3" borderId="0" xfId="0" applyFont="1" applyFill="1">
      <alignment vertical="center"/>
    </xf>
    <xf numFmtId="0" fontId="13" fillId="4" borderId="23" xfId="0" applyFont="1" applyFill="1" applyBorder="1">
      <alignment vertical="center"/>
    </xf>
    <xf numFmtId="0" fontId="13" fillId="0" borderId="23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77" fontId="13" fillId="3" borderId="8" xfId="0" applyNumberFormat="1" applyFont="1" applyFill="1" applyBorder="1">
      <alignment vertical="center"/>
    </xf>
    <xf numFmtId="2" fontId="11" fillId="0" borderId="9" xfId="0" applyNumberFormat="1" applyFont="1" applyBorder="1">
      <alignment vertical="center"/>
    </xf>
    <xf numFmtId="0" fontId="13" fillId="0" borderId="18" xfId="0" applyFont="1" applyBorder="1" applyAlignment="1">
      <alignment horizontal="right"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20" xfId="0" applyFont="1" applyBorder="1" applyAlignment="1">
      <alignment horizontal="center" vertical="center"/>
    </xf>
    <xf numFmtId="177" fontId="13" fillId="0" borderId="8" xfId="0" applyNumberFormat="1" applyFont="1" applyBorder="1">
      <alignment vertical="center"/>
    </xf>
    <xf numFmtId="177" fontId="13" fillId="3" borderId="8" xfId="0" applyNumberFormat="1" applyFont="1" applyFill="1" applyBorder="1" applyAlignment="1">
      <alignment horizontal="right" vertical="center"/>
    </xf>
    <xf numFmtId="0" fontId="11" fillId="0" borderId="9" xfId="0" applyFont="1" applyBorder="1">
      <alignment vertical="center"/>
    </xf>
    <xf numFmtId="177" fontId="13" fillId="0" borderId="2" xfId="0" applyNumberFormat="1" applyFont="1" applyBorder="1">
      <alignment vertical="center"/>
    </xf>
    <xf numFmtId="0" fontId="11" fillId="0" borderId="4" xfId="0" applyFont="1" applyBorder="1">
      <alignment vertical="center"/>
    </xf>
    <xf numFmtId="177" fontId="11" fillId="0" borderId="8" xfId="0" applyNumberFormat="1" applyFont="1" applyBorder="1">
      <alignment vertical="center"/>
    </xf>
    <xf numFmtId="2" fontId="11" fillId="0" borderId="9" xfId="0" applyNumberFormat="1" applyFont="1" applyBorder="1" applyAlignment="1">
      <alignment horizontal="center" vertical="center"/>
    </xf>
    <xf numFmtId="2" fontId="11" fillId="0" borderId="4" xfId="0" applyNumberFormat="1" applyFont="1" applyBorder="1">
      <alignment vertical="center"/>
    </xf>
    <xf numFmtId="179" fontId="11" fillId="0" borderId="1" xfId="0" applyNumberFormat="1" applyFont="1" applyBorder="1">
      <alignment vertical="center"/>
    </xf>
    <xf numFmtId="179" fontId="11" fillId="0" borderId="9" xfId="0" applyNumberFormat="1" applyFont="1" applyBorder="1">
      <alignment vertical="center"/>
    </xf>
    <xf numFmtId="177" fontId="13" fillId="3" borderId="2" xfId="0" applyNumberFormat="1" applyFont="1" applyFill="1" applyBorder="1">
      <alignment vertical="center"/>
    </xf>
    <xf numFmtId="177" fontId="13" fillId="0" borderId="8" xfId="0" applyNumberFormat="1" applyFont="1" applyBorder="1" applyAlignment="1">
      <alignment horizontal="right" vertical="center"/>
    </xf>
    <xf numFmtId="177" fontId="11" fillId="3" borderId="8" xfId="0" applyNumberFormat="1" applyFont="1" applyFill="1" applyBorder="1">
      <alignment vertical="center"/>
    </xf>
    <xf numFmtId="177" fontId="13" fillId="4" borderId="2" xfId="0" applyNumberFormat="1" applyFont="1" applyFill="1" applyBorder="1">
      <alignment vertical="center"/>
    </xf>
    <xf numFmtId="177" fontId="13" fillId="0" borderId="15" xfId="0" applyNumberFormat="1" applyFont="1" applyBorder="1">
      <alignment vertical="center"/>
    </xf>
    <xf numFmtId="2" fontId="11" fillId="0" borderId="16" xfId="0" applyNumberFormat="1" applyFont="1" applyBorder="1">
      <alignment vertical="center"/>
    </xf>
    <xf numFmtId="2" fontId="11" fillId="0" borderId="17" xfId="0" applyNumberFormat="1" applyFont="1" applyBorder="1">
      <alignment vertical="center"/>
    </xf>
    <xf numFmtId="178" fontId="14" fillId="2" borderId="0" xfId="0" applyNumberFormat="1" applyFont="1" applyFill="1" applyAlignment="1">
      <alignment horizontal="right" vertical="center"/>
    </xf>
    <xf numFmtId="2" fontId="14" fillId="0" borderId="3" xfId="0" applyNumberFormat="1" applyFont="1" applyBorder="1">
      <alignment vertical="center"/>
    </xf>
    <xf numFmtId="2" fontId="14" fillId="0" borderId="3" xfId="0" applyNumberFormat="1" applyFont="1" applyBorder="1" applyAlignment="1">
      <alignment horizontal="center" vertical="center"/>
    </xf>
    <xf numFmtId="177" fontId="14" fillId="0" borderId="1" xfId="0" applyNumberFormat="1" applyFont="1" applyBorder="1">
      <alignment vertical="center"/>
    </xf>
    <xf numFmtId="0" fontId="15" fillId="0" borderId="1" xfId="0" applyFont="1" applyBorder="1">
      <alignment vertical="center"/>
    </xf>
    <xf numFmtId="2" fontId="12" fillId="0" borderId="0" xfId="0" applyNumberFormat="1" applyFont="1">
      <alignment vertical="center"/>
    </xf>
    <xf numFmtId="2" fontId="13" fillId="0" borderId="0" xfId="0" applyNumberFormat="1" applyFont="1" applyAlignment="1">
      <alignment horizontal="center" vertical="center"/>
    </xf>
    <xf numFmtId="2" fontId="13" fillId="0" borderId="0" xfId="0" applyNumberFormat="1" applyFont="1">
      <alignment vertical="center"/>
    </xf>
    <xf numFmtId="179" fontId="12" fillId="0" borderId="0" xfId="0" applyNumberFormat="1" applyFont="1">
      <alignment vertical="center"/>
    </xf>
    <xf numFmtId="177" fontId="13" fillId="0" borderId="1" xfId="0" applyNumberFormat="1" applyFont="1" applyBorder="1">
      <alignment vertical="center"/>
    </xf>
    <xf numFmtId="177" fontId="11" fillId="0" borderId="1" xfId="0" applyNumberFormat="1" applyFont="1" applyBorder="1">
      <alignment vertical="center"/>
    </xf>
    <xf numFmtId="2" fontId="14" fillId="0" borderId="0" xfId="0" applyNumberFormat="1" applyFont="1">
      <alignment vertical="center"/>
    </xf>
    <xf numFmtId="14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 shrinkToFit="1"/>
    </xf>
    <xf numFmtId="177" fontId="13" fillId="0" borderId="1" xfId="0" applyNumberFormat="1" applyFont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6" fillId="0" borderId="26" xfId="0" applyFont="1" applyBorder="1" applyAlignment="1">
      <alignment horizontal="center" vertical="center"/>
    </xf>
    <xf numFmtId="14" fontId="16" fillId="0" borderId="27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7" fontId="16" fillId="0" borderId="0" xfId="0" applyNumberFormat="1" applyFont="1">
      <alignment vertical="center"/>
    </xf>
    <xf numFmtId="2" fontId="16" fillId="0" borderId="0" xfId="0" applyNumberFormat="1" applyFont="1">
      <alignment vertical="center"/>
    </xf>
    <xf numFmtId="0" fontId="16" fillId="0" borderId="34" xfId="0" applyFont="1" applyBorder="1" applyAlignment="1">
      <alignment horizontal="center" vertical="center"/>
    </xf>
    <xf numFmtId="14" fontId="16" fillId="0" borderId="35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14" fontId="16" fillId="0" borderId="0" xfId="0" applyNumberFormat="1" applyFont="1">
      <alignment vertical="center"/>
    </xf>
    <xf numFmtId="0" fontId="16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16" fillId="0" borderId="37" xfId="0" applyNumberFormat="1" applyFont="1" applyBorder="1" applyAlignment="1">
      <alignment horizontal="center" vertical="center"/>
    </xf>
    <xf numFmtId="55" fontId="15" fillId="0" borderId="1" xfId="0" applyNumberFormat="1" applyFont="1" applyBorder="1">
      <alignment vertical="center"/>
    </xf>
    <xf numFmtId="178" fontId="14" fillId="0" borderId="39" xfId="0" applyNumberFormat="1" applyFont="1" applyBorder="1" applyAlignment="1">
      <alignment horizontal="right" vertical="center"/>
    </xf>
    <xf numFmtId="2" fontId="11" fillId="0" borderId="38" xfId="0" applyNumberFormat="1" applyFont="1" applyBorder="1">
      <alignment vertical="center"/>
    </xf>
    <xf numFmtId="2" fontId="11" fillId="0" borderId="40" xfId="0" applyNumberFormat="1" applyFont="1" applyBorder="1">
      <alignment vertical="center"/>
    </xf>
    <xf numFmtId="177" fontId="13" fillId="3" borderId="41" xfId="0" applyNumberFormat="1" applyFont="1" applyFill="1" applyBorder="1">
      <alignment vertical="center"/>
    </xf>
    <xf numFmtId="2" fontId="11" fillId="0" borderId="42" xfId="0" applyNumberFormat="1" applyFont="1" applyBorder="1">
      <alignment vertical="center"/>
    </xf>
    <xf numFmtId="177" fontId="13" fillId="0" borderId="43" xfId="0" applyNumberFormat="1" applyFont="1" applyBorder="1">
      <alignment vertical="center"/>
    </xf>
    <xf numFmtId="177" fontId="13" fillId="0" borderId="41" xfId="0" applyNumberFormat="1" applyFont="1" applyBorder="1">
      <alignment vertical="center"/>
    </xf>
    <xf numFmtId="179" fontId="11" fillId="0" borderId="38" xfId="0" applyNumberFormat="1" applyFont="1" applyBorder="1">
      <alignment vertical="center"/>
    </xf>
    <xf numFmtId="179" fontId="11" fillId="0" borderId="40" xfId="0" applyNumberFormat="1" applyFont="1" applyBorder="1">
      <alignment vertical="center"/>
    </xf>
    <xf numFmtId="55" fontId="15" fillId="0" borderId="38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6" fillId="0" borderId="44" xfId="0" applyFont="1" applyBorder="1" applyAlignment="1">
      <alignment horizontal="center" vertical="center"/>
    </xf>
    <xf numFmtId="0" fontId="20" fillId="0" borderId="0" xfId="0" applyFont="1">
      <alignment vertical="center"/>
    </xf>
    <xf numFmtId="55" fontId="15" fillId="3" borderId="1" xfId="0" applyNumberFormat="1" applyFont="1" applyFill="1" applyBorder="1">
      <alignment vertical="center"/>
    </xf>
    <xf numFmtId="0" fontId="16" fillId="0" borderId="45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14" fontId="16" fillId="0" borderId="46" xfId="0" applyNumberFormat="1" applyFont="1" applyBorder="1" applyAlignment="1">
      <alignment horizontal="center" vertical="center"/>
    </xf>
    <xf numFmtId="178" fontId="9" fillId="0" borderId="48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14" fontId="16" fillId="0" borderId="50" xfId="0" applyNumberFormat="1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177" fontId="11" fillId="0" borderId="38" xfId="0" applyNumberFormat="1" applyFont="1" applyBorder="1">
      <alignment vertical="center"/>
    </xf>
    <xf numFmtId="2" fontId="15" fillId="0" borderId="30" xfId="0" applyNumberFormat="1" applyFont="1" applyBorder="1">
      <alignment vertical="center"/>
    </xf>
    <xf numFmtId="2" fontId="15" fillId="0" borderId="52" xfId="0" applyNumberFormat="1" applyFont="1" applyBorder="1">
      <alignment vertical="center"/>
    </xf>
    <xf numFmtId="177" fontId="13" fillId="0" borderId="43" xfId="1" applyNumberFormat="1" applyFont="1" applyBorder="1" applyAlignment="1">
      <alignment horizontal="right" vertical="center"/>
    </xf>
    <xf numFmtId="0" fontId="11" fillId="0" borderId="38" xfId="0" applyFont="1" applyBorder="1">
      <alignment vertical="center"/>
    </xf>
    <xf numFmtId="0" fontId="11" fillId="0" borderId="40" xfId="0" applyFont="1" applyBorder="1">
      <alignment vertical="center"/>
    </xf>
    <xf numFmtId="0" fontId="11" fillId="0" borderId="42" xfId="0" applyFont="1" applyBorder="1">
      <alignment vertical="center"/>
    </xf>
    <xf numFmtId="177" fontId="11" fillId="3" borderId="43" xfId="0" applyNumberFormat="1" applyFont="1" applyFill="1" applyBorder="1">
      <alignment vertical="center"/>
    </xf>
    <xf numFmtId="2" fontId="11" fillId="0" borderId="40" xfId="0" applyNumberFormat="1" applyFont="1" applyBorder="1" applyAlignment="1">
      <alignment horizontal="center" vertical="center"/>
    </xf>
    <xf numFmtId="0" fontId="11" fillId="0" borderId="53" xfId="0" applyFont="1" applyBorder="1">
      <alignment vertical="center"/>
    </xf>
    <xf numFmtId="0" fontId="0" fillId="0" borderId="0" xfId="0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9" fillId="3" borderId="31" xfId="0" applyNumberFormat="1" applyFont="1" applyFill="1" applyBorder="1" applyAlignment="1">
      <alignment horizontal="center" vertical="center"/>
    </xf>
    <xf numFmtId="2" fontId="9" fillId="3" borderId="32" xfId="0" applyNumberFormat="1" applyFont="1" applyFill="1" applyBorder="1" applyAlignment="1">
      <alignment horizontal="center" vertical="center"/>
    </xf>
    <xf numFmtId="2" fontId="9" fillId="3" borderId="33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A03E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17/10/relationships/person" Target="persons/person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microsoft.com/office/2017/10/relationships/person" Target="persons/pers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40" Type="http://schemas.microsoft.com/office/2017/10/relationships/person" Target="persons/person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２０２</a:t>
            </a:r>
            <a:r>
              <a:rPr lang="en-US" altLang="ja-JP"/>
              <a:t>1</a:t>
            </a:r>
            <a:r>
              <a:rPr lang="ja-JP" altLang="en-US" b="1"/>
              <a:t>（</a:t>
            </a:r>
            <a:r>
              <a:rPr lang="en-US" altLang="ja-JP" b="1"/>
              <a:t>R3</a:t>
            </a:r>
            <a:r>
              <a:rPr lang="ja-JP" altLang="en-US"/>
              <a:t>）</a:t>
            </a:r>
            <a:r>
              <a:rPr lang="ja-JP"/>
              <a:t>年上肢運動機能評価点数推移表（毎週金曜日）</a:t>
            </a:r>
          </a:p>
        </c:rich>
      </c:tx>
      <c:layout>
        <c:manualLayout>
          <c:xMode val="edge"/>
          <c:yMode val="edge"/>
          <c:x val="0.39276560717147363"/>
          <c:y val="8.680116518603472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285096825583369E-2"/>
          <c:y val="0.14879590272771298"/>
          <c:w val="0.85071298167375098"/>
          <c:h val="0.58283132007161786"/>
        </c:manualLayout>
      </c:layout>
      <c:lineChart>
        <c:grouping val="standard"/>
        <c:varyColors val="0"/>
        <c:ser>
          <c:idx val="0"/>
          <c:order val="0"/>
          <c:tx>
            <c:strRef>
              <c:f>'2024年毎週（数値) '!$B$1</c:f>
              <c:strCache>
                <c:ptCount val="1"/>
                <c:pt idx="0">
                  <c:v>AOU(頻度）</c:v>
                </c:pt>
              </c:strCache>
            </c:strRef>
          </c:tx>
          <c:spPr>
            <a:ln w="9525"/>
          </c:spPr>
          <c:marker>
            <c:symbol val="none"/>
          </c:marker>
          <c:cat>
            <c:numRef>
              <c:f>'2024年毎週（数値) '!$A$2:$A$53</c:f>
              <c:numCache>
                <c:formatCode>m"月"d"日"</c:formatCode>
                <c:ptCount val="52"/>
                <c:pt idx="0">
                  <c:v>45296</c:v>
                </c:pt>
                <c:pt idx="1">
                  <c:v>45303</c:v>
                </c:pt>
                <c:pt idx="2">
                  <c:v>45310</c:v>
                </c:pt>
                <c:pt idx="3">
                  <c:v>45317</c:v>
                </c:pt>
                <c:pt idx="4">
                  <c:v>45324</c:v>
                </c:pt>
                <c:pt idx="5">
                  <c:v>45331</c:v>
                </c:pt>
                <c:pt idx="6">
                  <c:v>45338</c:v>
                </c:pt>
                <c:pt idx="7">
                  <c:v>45345</c:v>
                </c:pt>
                <c:pt idx="8">
                  <c:v>45352</c:v>
                </c:pt>
                <c:pt idx="9">
                  <c:v>45359</c:v>
                </c:pt>
                <c:pt idx="10">
                  <c:v>45366</c:v>
                </c:pt>
                <c:pt idx="11">
                  <c:v>45373</c:v>
                </c:pt>
                <c:pt idx="12">
                  <c:v>45380</c:v>
                </c:pt>
                <c:pt idx="13">
                  <c:v>45387</c:v>
                </c:pt>
                <c:pt idx="14">
                  <c:v>45394</c:v>
                </c:pt>
                <c:pt idx="15">
                  <c:v>45401</c:v>
                </c:pt>
                <c:pt idx="16">
                  <c:v>45408</c:v>
                </c:pt>
                <c:pt idx="17">
                  <c:v>45415</c:v>
                </c:pt>
                <c:pt idx="18">
                  <c:v>45422</c:v>
                </c:pt>
                <c:pt idx="19">
                  <c:v>45429</c:v>
                </c:pt>
                <c:pt idx="20">
                  <c:v>45436</c:v>
                </c:pt>
                <c:pt idx="21">
                  <c:v>45443</c:v>
                </c:pt>
                <c:pt idx="22">
                  <c:v>45450</c:v>
                </c:pt>
                <c:pt idx="23">
                  <c:v>45457</c:v>
                </c:pt>
                <c:pt idx="24">
                  <c:v>45464</c:v>
                </c:pt>
                <c:pt idx="25">
                  <c:v>45471</c:v>
                </c:pt>
                <c:pt idx="26">
                  <c:v>45478</c:v>
                </c:pt>
                <c:pt idx="27">
                  <c:v>45485</c:v>
                </c:pt>
                <c:pt idx="28">
                  <c:v>45492</c:v>
                </c:pt>
                <c:pt idx="29">
                  <c:v>45499</c:v>
                </c:pt>
                <c:pt idx="30">
                  <c:v>45506</c:v>
                </c:pt>
                <c:pt idx="31">
                  <c:v>45513</c:v>
                </c:pt>
                <c:pt idx="32">
                  <c:v>45520</c:v>
                </c:pt>
                <c:pt idx="33">
                  <c:v>45527</c:v>
                </c:pt>
                <c:pt idx="34">
                  <c:v>45534</c:v>
                </c:pt>
                <c:pt idx="35">
                  <c:v>45541</c:v>
                </c:pt>
                <c:pt idx="36">
                  <c:v>45548</c:v>
                </c:pt>
                <c:pt idx="37">
                  <c:v>45555</c:v>
                </c:pt>
                <c:pt idx="38">
                  <c:v>45562</c:v>
                </c:pt>
                <c:pt idx="39">
                  <c:v>45569</c:v>
                </c:pt>
                <c:pt idx="40">
                  <c:v>45576</c:v>
                </c:pt>
                <c:pt idx="41">
                  <c:v>45583</c:v>
                </c:pt>
                <c:pt idx="42">
                  <c:v>45590</c:v>
                </c:pt>
                <c:pt idx="43">
                  <c:v>45597</c:v>
                </c:pt>
                <c:pt idx="44">
                  <c:v>45604</c:v>
                </c:pt>
                <c:pt idx="45">
                  <c:v>45611</c:v>
                </c:pt>
                <c:pt idx="46">
                  <c:v>45618</c:v>
                </c:pt>
                <c:pt idx="47">
                  <c:v>45625</c:v>
                </c:pt>
                <c:pt idx="48">
                  <c:v>45632</c:v>
                </c:pt>
                <c:pt idx="49">
                  <c:v>45639</c:v>
                </c:pt>
                <c:pt idx="50">
                  <c:v>45646</c:v>
                </c:pt>
                <c:pt idx="51">
                  <c:v>45653</c:v>
                </c:pt>
              </c:numCache>
            </c:numRef>
          </c:cat>
          <c:val>
            <c:numRef>
              <c:f>'2024年毎週（数値) '!$B$2:$B$53</c:f>
              <c:numCache>
                <c:formatCode>0.00</c:formatCode>
                <c:ptCount val="52"/>
                <c:pt idx="0">
                  <c:v>4.71</c:v>
                </c:pt>
                <c:pt idx="1">
                  <c:v>4.92</c:v>
                </c:pt>
                <c:pt idx="2">
                  <c:v>4.78</c:v>
                </c:pt>
                <c:pt idx="3">
                  <c:v>4.78</c:v>
                </c:pt>
                <c:pt idx="4">
                  <c:v>4.6399999999999997</c:v>
                </c:pt>
                <c:pt idx="5">
                  <c:v>4.71</c:v>
                </c:pt>
                <c:pt idx="6">
                  <c:v>4.78</c:v>
                </c:pt>
                <c:pt idx="7">
                  <c:v>4.8499999999999996</c:v>
                </c:pt>
                <c:pt idx="8">
                  <c:v>4.78</c:v>
                </c:pt>
                <c:pt idx="9">
                  <c:v>4.78</c:v>
                </c:pt>
                <c:pt idx="10">
                  <c:v>4.78</c:v>
                </c:pt>
                <c:pt idx="11">
                  <c:v>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09-40E9-9A37-9C67D66ACA07}"/>
            </c:ext>
          </c:extLst>
        </c:ser>
        <c:ser>
          <c:idx val="1"/>
          <c:order val="1"/>
          <c:tx>
            <c:strRef>
              <c:f>'2024年毎週（数値) '!$C$1</c:f>
              <c:strCache>
                <c:ptCount val="1"/>
                <c:pt idx="0">
                  <c:v>QOM（質）</c:v>
                </c:pt>
              </c:strCache>
            </c:strRef>
          </c:tx>
          <c:spPr>
            <a:ln w="95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'2024年毎週（数値) '!$A$2:$A$53</c:f>
              <c:numCache>
                <c:formatCode>m"月"d"日"</c:formatCode>
                <c:ptCount val="52"/>
                <c:pt idx="0">
                  <c:v>45296</c:v>
                </c:pt>
                <c:pt idx="1">
                  <c:v>45303</c:v>
                </c:pt>
                <c:pt idx="2">
                  <c:v>45310</c:v>
                </c:pt>
                <c:pt idx="3">
                  <c:v>45317</c:v>
                </c:pt>
                <c:pt idx="4">
                  <c:v>45324</c:v>
                </c:pt>
                <c:pt idx="5">
                  <c:v>45331</c:v>
                </c:pt>
                <c:pt idx="6">
                  <c:v>45338</c:v>
                </c:pt>
                <c:pt idx="7">
                  <c:v>45345</c:v>
                </c:pt>
                <c:pt idx="8">
                  <c:v>45352</c:v>
                </c:pt>
                <c:pt idx="9">
                  <c:v>45359</c:v>
                </c:pt>
                <c:pt idx="10">
                  <c:v>45366</c:v>
                </c:pt>
                <c:pt idx="11">
                  <c:v>45373</c:v>
                </c:pt>
                <c:pt idx="12">
                  <c:v>45380</c:v>
                </c:pt>
                <c:pt idx="13">
                  <c:v>45387</c:v>
                </c:pt>
                <c:pt idx="14">
                  <c:v>45394</c:v>
                </c:pt>
                <c:pt idx="15">
                  <c:v>45401</c:v>
                </c:pt>
                <c:pt idx="16">
                  <c:v>45408</c:v>
                </c:pt>
                <c:pt idx="17">
                  <c:v>45415</c:v>
                </c:pt>
                <c:pt idx="18">
                  <c:v>45422</c:v>
                </c:pt>
                <c:pt idx="19">
                  <c:v>45429</c:v>
                </c:pt>
                <c:pt idx="20">
                  <c:v>45436</c:v>
                </c:pt>
                <c:pt idx="21">
                  <c:v>45443</c:v>
                </c:pt>
                <c:pt idx="22">
                  <c:v>45450</c:v>
                </c:pt>
                <c:pt idx="23">
                  <c:v>45457</c:v>
                </c:pt>
                <c:pt idx="24">
                  <c:v>45464</c:v>
                </c:pt>
                <c:pt idx="25">
                  <c:v>45471</c:v>
                </c:pt>
                <c:pt idx="26">
                  <c:v>45478</c:v>
                </c:pt>
                <c:pt idx="27">
                  <c:v>45485</c:v>
                </c:pt>
                <c:pt idx="28">
                  <c:v>45492</c:v>
                </c:pt>
                <c:pt idx="29">
                  <c:v>45499</c:v>
                </c:pt>
                <c:pt idx="30">
                  <c:v>45506</c:v>
                </c:pt>
                <c:pt idx="31">
                  <c:v>45513</c:v>
                </c:pt>
                <c:pt idx="32">
                  <c:v>45520</c:v>
                </c:pt>
                <c:pt idx="33">
                  <c:v>45527</c:v>
                </c:pt>
                <c:pt idx="34">
                  <c:v>45534</c:v>
                </c:pt>
                <c:pt idx="35">
                  <c:v>45541</c:v>
                </c:pt>
                <c:pt idx="36">
                  <c:v>45548</c:v>
                </c:pt>
                <c:pt idx="37">
                  <c:v>45555</c:v>
                </c:pt>
                <c:pt idx="38">
                  <c:v>45562</c:v>
                </c:pt>
                <c:pt idx="39">
                  <c:v>45569</c:v>
                </c:pt>
                <c:pt idx="40">
                  <c:v>45576</c:v>
                </c:pt>
                <c:pt idx="41">
                  <c:v>45583</c:v>
                </c:pt>
                <c:pt idx="42">
                  <c:v>45590</c:v>
                </c:pt>
                <c:pt idx="43">
                  <c:v>45597</c:v>
                </c:pt>
                <c:pt idx="44">
                  <c:v>45604</c:v>
                </c:pt>
                <c:pt idx="45">
                  <c:v>45611</c:v>
                </c:pt>
                <c:pt idx="46">
                  <c:v>45618</c:v>
                </c:pt>
                <c:pt idx="47">
                  <c:v>45625</c:v>
                </c:pt>
                <c:pt idx="48">
                  <c:v>45632</c:v>
                </c:pt>
                <c:pt idx="49">
                  <c:v>45639</c:v>
                </c:pt>
                <c:pt idx="50">
                  <c:v>45646</c:v>
                </c:pt>
                <c:pt idx="51">
                  <c:v>45653</c:v>
                </c:pt>
              </c:numCache>
            </c:numRef>
          </c:cat>
          <c:val>
            <c:numRef>
              <c:f>'2024年毎週（数値) '!$C$2:$C$53</c:f>
              <c:numCache>
                <c:formatCode>0.00</c:formatCode>
                <c:ptCount val="52"/>
                <c:pt idx="0">
                  <c:v>3.85</c:v>
                </c:pt>
                <c:pt idx="1">
                  <c:v>3.85</c:v>
                </c:pt>
                <c:pt idx="2">
                  <c:v>3.85</c:v>
                </c:pt>
                <c:pt idx="3">
                  <c:v>3.85</c:v>
                </c:pt>
                <c:pt idx="4">
                  <c:v>3.85</c:v>
                </c:pt>
                <c:pt idx="5">
                  <c:v>3.85</c:v>
                </c:pt>
                <c:pt idx="6">
                  <c:v>3.85</c:v>
                </c:pt>
                <c:pt idx="7">
                  <c:v>4</c:v>
                </c:pt>
                <c:pt idx="8">
                  <c:v>3.92</c:v>
                </c:pt>
                <c:pt idx="9">
                  <c:v>3.85</c:v>
                </c:pt>
                <c:pt idx="10">
                  <c:v>3.85</c:v>
                </c:pt>
                <c:pt idx="11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09-40E9-9A37-9C67D66AC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318752"/>
        <c:axId val="182319536"/>
      </c:lineChart>
      <c:dateAx>
        <c:axId val="182318752"/>
        <c:scaling>
          <c:orientation val="minMax"/>
        </c:scaling>
        <c:delete val="0"/>
        <c:axPos val="b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</c:majorGridlines>
        <c:numFmt formatCode="m&quot;月&quot;d&quot;日&quot;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82319536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82319536"/>
        <c:scaling>
          <c:orientation val="minMax"/>
          <c:max val="5"/>
          <c:min val="0"/>
        </c:scaling>
        <c:delete val="0"/>
        <c:axPos val="l"/>
        <c:majorGridlines>
          <c:spPr>
            <a:ln w="15875"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.00" sourceLinked="1"/>
        <c:majorTickMark val="out"/>
        <c:minorTickMark val="none"/>
        <c:tickLblPos val="nextTo"/>
        <c:spPr>
          <a:ln w="25400" cmpd="sng"/>
        </c:spPr>
        <c:crossAx val="182318752"/>
        <c:crosses val="autoZero"/>
        <c:crossBetween val="between"/>
        <c:majorUnit val="1"/>
        <c:minorUnit val="0.1"/>
      </c:valAx>
    </c:plotArea>
    <c:legend>
      <c:legendPos val="t"/>
      <c:layout>
        <c:manualLayout>
          <c:xMode val="edge"/>
          <c:yMode val="edge"/>
          <c:x val="4.4419482962859747E-2"/>
          <c:y val="5.0206223210415004E-3"/>
          <c:w val="0.20145044551809979"/>
          <c:h val="5.3148453199044064E-2"/>
        </c:manualLayout>
      </c:layout>
      <c:overlay val="0"/>
      <c:spPr>
        <a:ln w="19050">
          <a:solidFill>
            <a:schemeClr val="bg1"/>
          </a:solidFill>
        </a:ln>
      </c:spPr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3.1" l="0.25" r="0.25" t="0.75" header="0.3" footer="0.3"/>
    <c:pageSetup paperSize="274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２０１</a:t>
            </a:r>
            <a:r>
              <a:rPr lang="en-US" altLang="ja-JP"/>
              <a:t>7</a:t>
            </a:r>
            <a:r>
              <a:rPr lang="ja-JP" altLang="en-US"/>
              <a:t>（</a:t>
            </a:r>
            <a:r>
              <a:rPr lang="en-US" altLang="ja-JP"/>
              <a:t>H29</a:t>
            </a:r>
            <a:r>
              <a:rPr lang="ja-JP" altLang="en-US"/>
              <a:t>）</a:t>
            </a:r>
            <a:r>
              <a:rPr lang="ja-JP"/>
              <a:t>年上肢運動機能評価点数推移表（毎週金曜日）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7285096825583369E-2"/>
          <c:y val="6.3988013644043482E-2"/>
          <c:w val="0.90176447160522843"/>
          <c:h val="0.70627753514616343"/>
        </c:manualLayout>
      </c:layout>
      <c:lineChart>
        <c:grouping val="standard"/>
        <c:varyColors val="0"/>
        <c:ser>
          <c:idx val="0"/>
          <c:order val="0"/>
          <c:tx>
            <c:strRef>
              <c:f>'２０１7年毎週（数値） '!$B$1</c:f>
              <c:strCache>
                <c:ptCount val="1"/>
                <c:pt idx="0">
                  <c:v>AOU(頻度）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'２０１7年毎週（数値） '!$A$2:$A$53</c:f>
              <c:numCache>
                <c:formatCode>m"月"d"日"</c:formatCode>
                <c:ptCount val="52"/>
                <c:pt idx="0">
                  <c:v>42741</c:v>
                </c:pt>
                <c:pt idx="1">
                  <c:v>42748</c:v>
                </c:pt>
                <c:pt idx="2">
                  <c:v>42755</c:v>
                </c:pt>
                <c:pt idx="3">
                  <c:v>42762</c:v>
                </c:pt>
                <c:pt idx="4">
                  <c:v>42769</c:v>
                </c:pt>
                <c:pt idx="5">
                  <c:v>42776</c:v>
                </c:pt>
                <c:pt idx="6">
                  <c:v>42783</c:v>
                </c:pt>
                <c:pt idx="7">
                  <c:v>42790</c:v>
                </c:pt>
                <c:pt idx="8">
                  <c:v>42797</c:v>
                </c:pt>
                <c:pt idx="9">
                  <c:v>42804</c:v>
                </c:pt>
                <c:pt idx="10">
                  <c:v>42811</c:v>
                </c:pt>
                <c:pt idx="11">
                  <c:v>42818</c:v>
                </c:pt>
                <c:pt idx="12">
                  <c:v>42825</c:v>
                </c:pt>
                <c:pt idx="13">
                  <c:v>42832</c:v>
                </c:pt>
                <c:pt idx="14">
                  <c:v>42839</c:v>
                </c:pt>
                <c:pt idx="15">
                  <c:v>42846</c:v>
                </c:pt>
                <c:pt idx="16">
                  <c:v>42853</c:v>
                </c:pt>
                <c:pt idx="17">
                  <c:v>42860</c:v>
                </c:pt>
                <c:pt idx="18">
                  <c:v>42867</c:v>
                </c:pt>
                <c:pt idx="19">
                  <c:v>42874</c:v>
                </c:pt>
                <c:pt idx="20">
                  <c:v>42881</c:v>
                </c:pt>
                <c:pt idx="21">
                  <c:v>42888</c:v>
                </c:pt>
                <c:pt idx="22">
                  <c:v>42895</c:v>
                </c:pt>
                <c:pt idx="23">
                  <c:v>42902</c:v>
                </c:pt>
                <c:pt idx="24">
                  <c:v>42909</c:v>
                </c:pt>
                <c:pt idx="25">
                  <c:v>42916</c:v>
                </c:pt>
                <c:pt idx="26">
                  <c:v>42923</c:v>
                </c:pt>
                <c:pt idx="27">
                  <c:v>42930</c:v>
                </c:pt>
                <c:pt idx="28">
                  <c:v>42937</c:v>
                </c:pt>
                <c:pt idx="29">
                  <c:v>42944</c:v>
                </c:pt>
                <c:pt idx="30">
                  <c:v>42951</c:v>
                </c:pt>
                <c:pt idx="31">
                  <c:v>42958</c:v>
                </c:pt>
                <c:pt idx="32">
                  <c:v>42965</c:v>
                </c:pt>
                <c:pt idx="33">
                  <c:v>42972</c:v>
                </c:pt>
                <c:pt idx="34">
                  <c:v>42979</c:v>
                </c:pt>
                <c:pt idx="35">
                  <c:v>42986</c:v>
                </c:pt>
                <c:pt idx="36">
                  <c:v>42993</c:v>
                </c:pt>
                <c:pt idx="37">
                  <c:v>43000</c:v>
                </c:pt>
                <c:pt idx="38">
                  <c:v>43007</c:v>
                </c:pt>
                <c:pt idx="39">
                  <c:v>43014</c:v>
                </c:pt>
                <c:pt idx="40">
                  <c:v>43021</c:v>
                </c:pt>
                <c:pt idx="41">
                  <c:v>43028</c:v>
                </c:pt>
                <c:pt idx="42">
                  <c:v>43035</c:v>
                </c:pt>
                <c:pt idx="43">
                  <c:v>43042</c:v>
                </c:pt>
                <c:pt idx="44">
                  <c:v>43049</c:v>
                </c:pt>
                <c:pt idx="45">
                  <c:v>43056</c:v>
                </c:pt>
                <c:pt idx="46">
                  <c:v>43063</c:v>
                </c:pt>
                <c:pt idx="47">
                  <c:v>43070</c:v>
                </c:pt>
                <c:pt idx="48">
                  <c:v>43077</c:v>
                </c:pt>
                <c:pt idx="49">
                  <c:v>43084</c:v>
                </c:pt>
                <c:pt idx="50">
                  <c:v>43091</c:v>
                </c:pt>
                <c:pt idx="51">
                  <c:v>43098</c:v>
                </c:pt>
              </c:numCache>
            </c:numRef>
          </c:cat>
          <c:val>
            <c:numRef>
              <c:f>'２０１7年毎週（数値） '!$B$2:$B$53</c:f>
              <c:numCache>
                <c:formatCode>0.00</c:formatCode>
                <c:ptCount val="52"/>
                <c:pt idx="0">
                  <c:v>4.21</c:v>
                </c:pt>
                <c:pt idx="1">
                  <c:v>4</c:v>
                </c:pt>
                <c:pt idx="2">
                  <c:v>4.07</c:v>
                </c:pt>
                <c:pt idx="3">
                  <c:v>4.1399999999999997</c:v>
                </c:pt>
                <c:pt idx="4">
                  <c:v>4.1399999999999997</c:v>
                </c:pt>
                <c:pt idx="5">
                  <c:v>4.21</c:v>
                </c:pt>
                <c:pt idx="6">
                  <c:v>4.21</c:v>
                </c:pt>
                <c:pt idx="7">
                  <c:v>4.1399999999999997</c:v>
                </c:pt>
                <c:pt idx="8">
                  <c:v>4.3499999999999996</c:v>
                </c:pt>
                <c:pt idx="9">
                  <c:v>4.1399999999999997</c:v>
                </c:pt>
                <c:pt idx="10">
                  <c:v>4.21</c:v>
                </c:pt>
                <c:pt idx="11">
                  <c:v>4.07</c:v>
                </c:pt>
                <c:pt idx="12">
                  <c:v>4.1399999999999997</c:v>
                </c:pt>
                <c:pt idx="13">
                  <c:v>4.1399999999999997</c:v>
                </c:pt>
                <c:pt idx="14">
                  <c:v>4.3499999999999996</c:v>
                </c:pt>
                <c:pt idx="15">
                  <c:v>4.3499999999999996</c:v>
                </c:pt>
                <c:pt idx="16">
                  <c:v>4.3499999999999996</c:v>
                </c:pt>
                <c:pt idx="17">
                  <c:v>4.3499999999999996</c:v>
                </c:pt>
                <c:pt idx="18">
                  <c:v>4.21</c:v>
                </c:pt>
                <c:pt idx="19">
                  <c:v>4.28</c:v>
                </c:pt>
                <c:pt idx="20">
                  <c:v>3.92</c:v>
                </c:pt>
                <c:pt idx="21">
                  <c:v>4</c:v>
                </c:pt>
                <c:pt idx="22">
                  <c:v>4.1399999999999997</c:v>
                </c:pt>
                <c:pt idx="23">
                  <c:v>4.1399999999999997</c:v>
                </c:pt>
                <c:pt idx="24">
                  <c:v>4.28</c:v>
                </c:pt>
                <c:pt idx="25">
                  <c:v>4.21</c:v>
                </c:pt>
                <c:pt idx="26">
                  <c:v>4</c:v>
                </c:pt>
                <c:pt idx="27">
                  <c:v>4.28</c:v>
                </c:pt>
                <c:pt idx="28">
                  <c:v>4.1399999999999997</c:v>
                </c:pt>
                <c:pt idx="29">
                  <c:v>4.21</c:v>
                </c:pt>
                <c:pt idx="30">
                  <c:v>4.21</c:v>
                </c:pt>
                <c:pt idx="31">
                  <c:v>4.1399999999999997</c:v>
                </c:pt>
                <c:pt idx="32">
                  <c:v>4.21</c:v>
                </c:pt>
                <c:pt idx="33">
                  <c:v>4.21</c:v>
                </c:pt>
                <c:pt idx="34">
                  <c:v>4.1399999999999997</c:v>
                </c:pt>
                <c:pt idx="35">
                  <c:v>4.28</c:v>
                </c:pt>
                <c:pt idx="36">
                  <c:v>4.21</c:v>
                </c:pt>
                <c:pt idx="37">
                  <c:v>4.3499999999999996</c:v>
                </c:pt>
                <c:pt idx="38">
                  <c:v>4.21</c:v>
                </c:pt>
                <c:pt idx="39">
                  <c:v>4.1399999999999997</c:v>
                </c:pt>
                <c:pt idx="40">
                  <c:v>4.21</c:v>
                </c:pt>
                <c:pt idx="41">
                  <c:v>4.21</c:v>
                </c:pt>
                <c:pt idx="42">
                  <c:v>4.1399999999999997</c:v>
                </c:pt>
                <c:pt idx="43">
                  <c:v>4.1399999999999997</c:v>
                </c:pt>
                <c:pt idx="44">
                  <c:v>4.3499999999999996</c:v>
                </c:pt>
                <c:pt idx="45">
                  <c:v>4.21</c:v>
                </c:pt>
                <c:pt idx="46">
                  <c:v>4.07</c:v>
                </c:pt>
                <c:pt idx="47">
                  <c:v>3.92</c:v>
                </c:pt>
                <c:pt idx="48">
                  <c:v>4.28</c:v>
                </c:pt>
                <c:pt idx="49">
                  <c:v>3.57</c:v>
                </c:pt>
                <c:pt idx="50">
                  <c:v>3.85</c:v>
                </c:pt>
                <c:pt idx="51">
                  <c:v>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1E-49D3-8E1E-49BBCD90E442}"/>
            </c:ext>
          </c:extLst>
        </c:ser>
        <c:ser>
          <c:idx val="1"/>
          <c:order val="1"/>
          <c:tx>
            <c:strRef>
              <c:f>'２０１7年毎週（数値） '!$C$1</c:f>
              <c:strCache>
                <c:ptCount val="1"/>
                <c:pt idx="0">
                  <c:v>QOM（質）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'２０１7年毎週（数値） '!$A$2:$A$53</c:f>
              <c:numCache>
                <c:formatCode>m"月"d"日"</c:formatCode>
                <c:ptCount val="52"/>
                <c:pt idx="0">
                  <c:v>42741</c:v>
                </c:pt>
                <c:pt idx="1">
                  <c:v>42748</c:v>
                </c:pt>
                <c:pt idx="2">
                  <c:v>42755</c:v>
                </c:pt>
                <c:pt idx="3">
                  <c:v>42762</c:v>
                </c:pt>
                <c:pt idx="4">
                  <c:v>42769</c:v>
                </c:pt>
                <c:pt idx="5">
                  <c:v>42776</c:v>
                </c:pt>
                <c:pt idx="6">
                  <c:v>42783</c:v>
                </c:pt>
                <c:pt idx="7">
                  <c:v>42790</c:v>
                </c:pt>
                <c:pt idx="8">
                  <c:v>42797</c:v>
                </c:pt>
                <c:pt idx="9">
                  <c:v>42804</c:v>
                </c:pt>
                <c:pt idx="10">
                  <c:v>42811</c:v>
                </c:pt>
                <c:pt idx="11">
                  <c:v>42818</c:v>
                </c:pt>
                <c:pt idx="12">
                  <c:v>42825</c:v>
                </c:pt>
                <c:pt idx="13">
                  <c:v>42832</c:v>
                </c:pt>
                <c:pt idx="14">
                  <c:v>42839</c:v>
                </c:pt>
                <c:pt idx="15">
                  <c:v>42846</c:v>
                </c:pt>
                <c:pt idx="16">
                  <c:v>42853</c:v>
                </c:pt>
                <c:pt idx="17">
                  <c:v>42860</c:v>
                </c:pt>
                <c:pt idx="18">
                  <c:v>42867</c:v>
                </c:pt>
                <c:pt idx="19">
                  <c:v>42874</c:v>
                </c:pt>
                <c:pt idx="20">
                  <c:v>42881</c:v>
                </c:pt>
                <c:pt idx="21">
                  <c:v>42888</c:v>
                </c:pt>
                <c:pt idx="22">
                  <c:v>42895</c:v>
                </c:pt>
                <c:pt idx="23">
                  <c:v>42902</c:v>
                </c:pt>
                <c:pt idx="24">
                  <c:v>42909</c:v>
                </c:pt>
                <c:pt idx="25">
                  <c:v>42916</c:v>
                </c:pt>
                <c:pt idx="26">
                  <c:v>42923</c:v>
                </c:pt>
                <c:pt idx="27">
                  <c:v>42930</c:v>
                </c:pt>
                <c:pt idx="28">
                  <c:v>42937</c:v>
                </c:pt>
                <c:pt idx="29">
                  <c:v>42944</c:v>
                </c:pt>
                <c:pt idx="30">
                  <c:v>42951</c:v>
                </c:pt>
                <c:pt idx="31">
                  <c:v>42958</c:v>
                </c:pt>
                <c:pt idx="32">
                  <c:v>42965</c:v>
                </c:pt>
                <c:pt idx="33">
                  <c:v>42972</c:v>
                </c:pt>
                <c:pt idx="34">
                  <c:v>42979</c:v>
                </c:pt>
                <c:pt idx="35">
                  <c:v>42986</c:v>
                </c:pt>
                <c:pt idx="36">
                  <c:v>42993</c:v>
                </c:pt>
                <c:pt idx="37">
                  <c:v>43000</c:v>
                </c:pt>
                <c:pt idx="38">
                  <c:v>43007</c:v>
                </c:pt>
                <c:pt idx="39">
                  <c:v>43014</c:v>
                </c:pt>
                <c:pt idx="40">
                  <c:v>43021</c:v>
                </c:pt>
                <c:pt idx="41">
                  <c:v>43028</c:v>
                </c:pt>
                <c:pt idx="42">
                  <c:v>43035</c:v>
                </c:pt>
                <c:pt idx="43">
                  <c:v>43042</c:v>
                </c:pt>
                <c:pt idx="44">
                  <c:v>43049</c:v>
                </c:pt>
                <c:pt idx="45">
                  <c:v>43056</c:v>
                </c:pt>
                <c:pt idx="46">
                  <c:v>43063</c:v>
                </c:pt>
                <c:pt idx="47">
                  <c:v>43070</c:v>
                </c:pt>
                <c:pt idx="48">
                  <c:v>43077</c:v>
                </c:pt>
                <c:pt idx="49">
                  <c:v>43084</c:v>
                </c:pt>
                <c:pt idx="50">
                  <c:v>43091</c:v>
                </c:pt>
                <c:pt idx="51">
                  <c:v>43098</c:v>
                </c:pt>
              </c:numCache>
            </c:numRef>
          </c:cat>
          <c:val>
            <c:numRef>
              <c:f>'２０１7年毎週（数値） '!$C$2:$C$53</c:f>
              <c:numCache>
                <c:formatCode>0.00</c:formatCode>
                <c:ptCount val="52"/>
                <c:pt idx="0">
                  <c:v>3.5</c:v>
                </c:pt>
                <c:pt idx="1">
                  <c:v>3.14</c:v>
                </c:pt>
                <c:pt idx="2">
                  <c:v>3.14</c:v>
                </c:pt>
                <c:pt idx="3">
                  <c:v>3.07</c:v>
                </c:pt>
                <c:pt idx="4">
                  <c:v>3</c:v>
                </c:pt>
                <c:pt idx="5">
                  <c:v>3.42</c:v>
                </c:pt>
                <c:pt idx="6">
                  <c:v>2.92</c:v>
                </c:pt>
                <c:pt idx="7">
                  <c:v>3.14</c:v>
                </c:pt>
                <c:pt idx="8">
                  <c:v>3.42</c:v>
                </c:pt>
                <c:pt idx="9">
                  <c:v>3.28</c:v>
                </c:pt>
                <c:pt idx="10">
                  <c:v>3.21</c:v>
                </c:pt>
                <c:pt idx="11">
                  <c:v>3.21</c:v>
                </c:pt>
                <c:pt idx="12">
                  <c:v>3.07</c:v>
                </c:pt>
                <c:pt idx="13">
                  <c:v>3.28</c:v>
                </c:pt>
                <c:pt idx="14">
                  <c:v>3.92</c:v>
                </c:pt>
                <c:pt idx="15">
                  <c:v>3.64</c:v>
                </c:pt>
                <c:pt idx="16">
                  <c:v>3.78</c:v>
                </c:pt>
                <c:pt idx="17">
                  <c:v>3.57</c:v>
                </c:pt>
                <c:pt idx="18">
                  <c:v>3.14</c:v>
                </c:pt>
                <c:pt idx="19">
                  <c:v>3.57</c:v>
                </c:pt>
                <c:pt idx="20">
                  <c:v>3.35</c:v>
                </c:pt>
                <c:pt idx="21">
                  <c:v>3.42</c:v>
                </c:pt>
                <c:pt idx="22">
                  <c:v>3.35</c:v>
                </c:pt>
                <c:pt idx="23">
                  <c:v>3.42</c:v>
                </c:pt>
                <c:pt idx="24">
                  <c:v>3.21</c:v>
                </c:pt>
                <c:pt idx="25">
                  <c:v>3.21</c:v>
                </c:pt>
                <c:pt idx="26">
                  <c:v>3.28</c:v>
                </c:pt>
                <c:pt idx="27">
                  <c:v>3.07</c:v>
                </c:pt>
                <c:pt idx="28">
                  <c:v>3.5</c:v>
                </c:pt>
                <c:pt idx="29">
                  <c:v>3.28</c:v>
                </c:pt>
                <c:pt idx="30">
                  <c:v>3.57</c:v>
                </c:pt>
                <c:pt idx="31">
                  <c:v>3.35</c:v>
                </c:pt>
                <c:pt idx="32">
                  <c:v>3.42</c:v>
                </c:pt>
                <c:pt idx="33">
                  <c:v>3.28</c:v>
                </c:pt>
                <c:pt idx="34">
                  <c:v>3.42</c:v>
                </c:pt>
                <c:pt idx="35">
                  <c:v>3.28</c:v>
                </c:pt>
                <c:pt idx="36">
                  <c:v>3.14</c:v>
                </c:pt>
                <c:pt idx="37">
                  <c:v>3.5</c:v>
                </c:pt>
                <c:pt idx="38">
                  <c:v>3.28</c:v>
                </c:pt>
                <c:pt idx="39">
                  <c:v>3.57</c:v>
                </c:pt>
                <c:pt idx="40">
                  <c:v>3.14</c:v>
                </c:pt>
                <c:pt idx="41">
                  <c:v>3.57</c:v>
                </c:pt>
                <c:pt idx="42">
                  <c:v>3.36</c:v>
                </c:pt>
                <c:pt idx="43">
                  <c:v>3.35</c:v>
                </c:pt>
                <c:pt idx="44">
                  <c:v>3.35</c:v>
                </c:pt>
                <c:pt idx="45">
                  <c:v>3.57</c:v>
                </c:pt>
                <c:pt idx="46">
                  <c:v>3.42</c:v>
                </c:pt>
                <c:pt idx="47">
                  <c:v>3.14</c:v>
                </c:pt>
                <c:pt idx="48">
                  <c:v>3.5</c:v>
                </c:pt>
                <c:pt idx="49">
                  <c:v>3.64</c:v>
                </c:pt>
                <c:pt idx="50">
                  <c:v>3.35</c:v>
                </c:pt>
                <c:pt idx="51">
                  <c:v>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1E-49D3-8E1E-49BBCD90E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318752"/>
        <c:axId val="182319536"/>
      </c:lineChart>
      <c:dateAx>
        <c:axId val="182318752"/>
        <c:scaling>
          <c:orientation val="minMax"/>
        </c:scaling>
        <c:delete val="0"/>
        <c:axPos val="b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</c:majorGridlines>
        <c:numFmt formatCode="m&quot;月&quot;d&quot;日&quot;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82319536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82319536"/>
        <c:scaling>
          <c:orientation val="minMax"/>
          <c:max val="5"/>
          <c:min val="0"/>
        </c:scaling>
        <c:delete val="0"/>
        <c:axPos val="l"/>
        <c:majorGridlines>
          <c:spPr>
            <a:ln w="15875"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.00" sourceLinked="1"/>
        <c:majorTickMark val="out"/>
        <c:minorTickMark val="none"/>
        <c:tickLblPos val="nextTo"/>
        <c:spPr>
          <a:ln w="25400" cmpd="sng"/>
        </c:spPr>
        <c:crossAx val="182318752"/>
        <c:crosses val="autoZero"/>
        <c:crossBetween val="between"/>
        <c:majorUnit val="1"/>
        <c:minorUnit val="0.1"/>
      </c:valAx>
    </c:plotArea>
    <c:legend>
      <c:legendPos val="r"/>
      <c:layout>
        <c:manualLayout>
          <c:xMode val="edge"/>
          <c:yMode val="edge"/>
          <c:x val="0.93989631893028291"/>
          <c:y val="3.056053216020059E-2"/>
          <c:w val="5.5957744087959158E-2"/>
          <c:h val="8.457394242723707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3.1" l="0.25" r="0.25" t="0.75" header="0.3" footer="0.3"/>
    <c:pageSetup paperSize="274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２０１６（</a:t>
            </a:r>
            <a:r>
              <a:rPr lang="en-US" altLang="ja-JP"/>
              <a:t>H</a:t>
            </a:r>
            <a:r>
              <a:rPr lang="ja-JP" altLang="en-US"/>
              <a:t>２８）</a:t>
            </a:r>
            <a:r>
              <a:rPr lang="ja-JP"/>
              <a:t>年上肢運動機能評価点数推移表（毎週金曜日）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7285096825583369E-2"/>
          <c:y val="6.3988013644043482E-2"/>
          <c:w val="0.90176447160522843"/>
          <c:h val="0.70627753514616343"/>
        </c:manualLayout>
      </c:layout>
      <c:lineChart>
        <c:grouping val="standard"/>
        <c:varyColors val="0"/>
        <c:ser>
          <c:idx val="0"/>
          <c:order val="0"/>
          <c:tx>
            <c:strRef>
              <c:f>'２０１６年毎週（数値） '!$B$1</c:f>
              <c:strCache>
                <c:ptCount val="1"/>
                <c:pt idx="0">
                  <c:v>AOU(頻度）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'２０１６年毎週（数値） '!$A$2:$A$54</c:f>
              <c:numCache>
                <c:formatCode>m"月"d"日"</c:formatCode>
                <c:ptCount val="53"/>
                <c:pt idx="0">
                  <c:v>42370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42454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42685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</c:numCache>
            </c:numRef>
          </c:cat>
          <c:val>
            <c:numRef>
              <c:f>'２０１６年毎週（数値） '!$B$2:$B$54</c:f>
              <c:numCache>
                <c:formatCode>0.00</c:formatCode>
                <c:ptCount val="53"/>
                <c:pt idx="0">
                  <c:v>3.78</c:v>
                </c:pt>
                <c:pt idx="1">
                  <c:v>3.92</c:v>
                </c:pt>
                <c:pt idx="2">
                  <c:v>4</c:v>
                </c:pt>
                <c:pt idx="3">
                  <c:v>3.92</c:v>
                </c:pt>
                <c:pt idx="4">
                  <c:v>3.85</c:v>
                </c:pt>
                <c:pt idx="5">
                  <c:v>3.92</c:v>
                </c:pt>
                <c:pt idx="6">
                  <c:v>3.92</c:v>
                </c:pt>
                <c:pt idx="7">
                  <c:v>3.78</c:v>
                </c:pt>
                <c:pt idx="8">
                  <c:v>4</c:v>
                </c:pt>
                <c:pt idx="9">
                  <c:v>4.28</c:v>
                </c:pt>
                <c:pt idx="10">
                  <c:v>4.1399999999999997</c:v>
                </c:pt>
                <c:pt idx="11">
                  <c:v>4.07</c:v>
                </c:pt>
                <c:pt idx="12">
                  <c:v>4.07</c:v>
                </c:pt>
                <c:pt idx="13">
                  <c:v>3.28</c:v>
                </c:pt>
                <c:pt idx="14">
                  <c:v>4</c:v>
                </c:pt>
                <c:pt idx="15">
                  <c:v>3.85</c:v>
                </c:pt>
                <c:pt idx="16">
                  <c:v>4.1399999999999997</c:v>
                </c:pt>
                <c:pt idx="17">
                  <c:v>4.1399999999999997</c:v>
                </c:pt>
                <c:pt idx="18">
                  <c:v>4.1399999999999997</c:v>
                </c:pt>
                <c:pt idx="19">
                  <c:v>4</c:v>
                </c:pt>
                <c:pt idx="20">
                  <c:v>4</c:v>
                </c:pt>
                <c:pt idx="21">
                  <c:v>4.1399999999999997</c:v>
                </c:pt>
                <c:pt idx="22">
                  <c:v>4.1399999999999997</c:v>
                </c:pt>
                <c:pt idx="23">
                  <c:v>4.1399999999999997</c:v>
                </c:pt>
                <c:pt idx="24">
                  <c:v>4.07</c:v>
                </c:pt>
                <c:pt idx="25">
                  <c:v>4</c:v>
                </c:pt>
                <c:pt idx="26">
                  <c:v>4</c:v>
                </c:pt>
                <c:pt idx="27">
                  <c:v>3.85</c:v>
                </c:pt>
                <c:pt idx="28">
                  <c:v>4.1399999999999997</c:v>
                </c:pt>
                <c:pt idx="29">
                  <c:v>3.92</c:v>
                </c:pt>
                <c:pt idx="30">
                  <c:v>3.92</c:v>
                </c:pt>
                <c:pt idx="31">
                  <c:v>4</c:v>
                </c:pt>
                <c:pt idx="32">
                  <c:v>4</c:v>
                </c:pt>
                <c:pt idx="33">
                  <c:v>3.85</c:v>
                </c:pt>
                <c:pt idx="34">
                  <c:v>4</c:v>
                </c:pt>
                <c:pt idx="35">
                  <c:v>4</c:v>
                </c:pt>
                <c:pt idx="36">
                  <c:v>4.21</c:v>
                </c:pt>
                <c:pt idx="37">
                  <c:v>4.21</c:v>
                </c:pt>
                <c:pt idx="38">
                  <c:v>4.1399999999999997</c:v>
                </c:pt>
                <c:pt idx="39">
                  <c:v>4.07</c:v>
                </c:pt>
                <c:pt idx="40">
                  <c:v>4.07</c:v>
                </c:pt>
                <c:pt idx="41">
                  <c:v>4.1399999999999997</c:v>
                </c:pt>
                <c:pt idx="42">
                  <c:v>4.07</c:v>
                </c:pt>
                <c:pt idx="43">
                  <c:v>4.07</c:v>
                </c:pt>
                <c:pt idx="44">
                  <c:v>4</c:v>
                </c:pt>
                <c:pt idx="45">
                  <c:v>3.92</c:v>
                </c:pt>
                <c:pt idx="46">
                  <c:v>4.07</c:v>
                </c:pt>
                <c:pt idx="47">
                  <c:v>4</c:v>
                </c:pt>
                <c:pt idx="48">
                  <c:v>4.28</c:v>
                </c:pt>
                <c:pt idx="49">
                  <c:v>4.1399999999999997</c:v>
                </c:pt>
                <c:pt idx="50">
                  <c:v>4.1399999999999997</c:v>
                </c:pt>
                <c:pt idx="51">
                  <c:v>4.42</c:v>
                </c:pt>
                <c:pt idx="5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A8-4D98-A6EC-350B6008478C}"/>
            </c:ext>
          </c:extLst>
        </c:ser>
        <c:ser>
          <c:idx val="1"/>
          <c:order val="1"/>
          <c:tx>
            <c:strRef>
              <c:f>'２０１６年毎週（数値） '!$C$1</c:f>
              <c:strCache>
                <c:ptCount val="1"/>
                <c:pt idx="0">
                  <c:v>QOM（質）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'２０１６年毎週（数値） '!$A$2:$A$54</c:f>
              <c:numCache>
                <c:formatCode>m"月"d"日"</c:formatCode>
                <c:ptCount val="53"/>
                <c:pt idx="0">
                  <c:v>42370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42454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42685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</c:numCache>
            </c:numRef>
          </c:cat>
          <c:val>
            <c:numRef>
              <c:f>'２０１６年毎週（数値） '!$C$2:$C$54</c:f>
              <c:numCache>
                <c:formatCode>0.00</c:formatCode>
                <c:ptCount val="53"/>
                <c:pt idx="0">
                  <c:v>3.5</c:v>
                </c:pt>
                <c:pt idx="1">
                  <c:v>3.42</c:v>
                </c:pt>
                <c:pt idx="2">
                  <c:v>3.5</c:v>
                </c:pt>
                <c:pt idx="3">
                  <c:v>3.28</c:v>
                </c:pt>
                <c:pt idx="4">
                  <c:v>3.28</c:v>
                </c:pt>
                <c:pt idx="5">
                  <c:v>3.14</c:v>
                </c:pt>
                <c:pt idx="6">
                  <c:v>3.5</c:v>
                </c:pt>
                <c:pt idx="7">
                  <c:v>3.28</c:v>
                </c:pt>
                <c:pt idx="8">
                  <c:v>3.35</c:v>
                </c:pt>
                <c:pt idx="9">
                  <c:v>3.5</c:v>
                </c:pt>
                <c:pt idx="10">
                  <c:v>3.5</c:v>
                </c:pt>
                <c:pt idx="11">
                  <c:v>3.42</c:v>
                </c:pt>
                <c:pt idx="12">
                  <c:v>3.42</c:v>
                </c:pt>
                <c:pt idx="13">
                  <c:v>2.35</c:v>
                </c:pt>
                <c:pt idx="14">
                  <c:v>3.14</c:v>
                </c:pt>
                <c:pt idx="15">
                  <c:v>3.28</c:v>
                </c:pt>
                <c:pt idx="16">
                  <c:v>3.42</c:v>
                </c:pt>
                <c:pt idx="17">
                  <c:v>3.57</c:v>
                </c:pt>
                <c:pt idx="18">
                  <c:v>3.71</c:v>
                </c:pt>
                <c:pt idx="19">
                  <c:v>3.42</c:v>
                </c:pt>
                <c:pt idx="20">
                  <c:v>3.5</c:v>
                </c:pt>
                <c:pt idx="21">
                  <c:v>3.35</c:v>
                </c:pt>
                <c:pt idx="22">
                  <c:v>3.57</c:v>
                </c:pt>
                <c:pt idx="23">
                  <c:v>3.42</c:v>
                </c:pt>
                <c:pt idx="24">
                  <c:v>3.28</c:v>
                </c:pt>
                <c:pt idx="25">
                  <c:v>3.5</c:v>
                </c:pt>
                <c:pt idx="26">
                  <c:v>3.07</c:v>
                </c:pt>
                <c:pt idx="27">
                  <c:v>3.64</c:v>
                </c:pt>
                <c:pt idx="28">
                  <c:v>3.35</c:v>
                </c:pt>
                <c:pt idx="29">
                  <c:v>3.5</c:v>
                </c:pt>
                <c:pt idx="30">
                  <c:v>3.42</c:v>
                </c:pt>
                <c:pt idx="31">
                  <c:v>3.64</c:v>
                </c:pt>
                <c:pt idx="32">
                  <c:v>3.5</c:v>
                </c:pt>
                <c:pt idx="33">
                  <c:v>3.5</c:v>
                </c:pt>
                <c:pt idx="34">
                  <c:v>3.35</c:v>
                </c:pt>
                <c:pt idx="35">
                  <c:v>3.5</c:v>
                </c:pt>
                <c:pt idx="36">
                  <c:v>3.78</c:v>
                </c:pt>
                <c:pt idx="37">
                  <c:v>3.85</c:v>
                </c:pt>
                <c:pt idx="38">
                  <c:v>3.85</c:v>
                </c:pt>
                <c:pt idx="39">
                  <c:v>3.85</c:v>
                </c:pt>
                <c:pt idx="40">
                  <c:v>3.71</c:v>
                </c:pt>
                <c:pt idx="41">
                  <c:v>3.42</c:v>
                </c:pt>
                <c:pt idx="42">
                  <c:v>3.5</c:v>
                </c:pt>
                <c:pt idx="43">
                  <c:v>3.5</c:v>
                </c:pt>
                <c:pt idx="44">
                  <c:v>3.57</c:v>
                </c:pt>
                <c:pt idx="45">
                  <c:v>3.5</c:v>
                </c:pt>
                <c:pt idx="46">
                  <c:v>3.42</c:v>
                </c:pt>
                <c:pt idx="47">
                  <c:v>3.28</c:v>
                </c:pt>
                <c:pt idx="48">
                  <c:v>3.42</c:v>
                </c:pt>
                <c:pt idx="49">
                  <c:v>3.42</c:v>
                </c:pt>
                <c:pt idx="50">
                  <c:v>3.5</c:v>
                </c:pt>
                <c:pt idx="51">
                  <c:v>3.64</c:v>
                </c:pt>
                <c:pt idx="52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A8-4D98-A6EC-350B60084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318752"/>
        <c:axId val="182319536"/>
      </c:lineChart>
      <c:dateAx>
        <c:axId val="182318752"/>
        <c:scaling>
          <c:orientation val="minMax"/>
        </c:scaling>
        <c:delete val="0"/>
        <c:axPos val="b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</c:majorGridlines>
        <c:numFmt formatCode="m&quot;月&quot;d&quot;日&quot;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82319536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82319536"/>
        <c:scaling>
          <c:orientation val="minMax"/>
          <c:max val="5"/>
          <c:min val="0"/>
        </c:scaling>
        <c:delete val="0"/>
        <c:axPos val="l"/>
        <c:majorGridlines>
          <c:spPr>
            <a:ln w="15875"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.00" sourceLinked="1"/>
        <c:majorTickMark val="out"/>
        <c:minorTickMark val="none"/>
        <c:tickLblPos val="nextTo"/>
        <c:spPr>
          <a:ln w="25400" cmpd="sng"/>
        </c:spPr>
        <c:crossAx val="182318752"/>
        <c:crosses val="autoZero"/>
        <c:crossBetween val="between"/>
        <c:majorUnit val="1"/>
        <c:minorUnit val="0.1"/>
      </c:valAx>
    </c:plotArea>
    <c:legend>
      <c:legendPos val="r"/>
      <c:layout>
        <c:manualLayout>
          <c:xMode val="edge"/>
          <c:yMode val="edge"/>
          <c:x val="0.93989631893028291"/>
          <c:y val="3.056053216020059E-2"/>
          <c:w val="5.5957744087959158E-2"/>
          <c:h val="8.457394242723707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3.1" l="0.25" r="0.25" t="0.75" header="0.3" footer="0.3"/>
    <c:pageSetup paperSize="274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２０１５（</a:t>
            </a:r>
            <a:r>
              <a:rPr lang="en-US" altLang="ja-JP"/>
              <a:t>H</a:t>
            </a:r>
            <a:r>
              <a:rPr lang="ja-JP" altLang="en-US"/>
              <a:t>２７）</a:t>
            </a:r>
            <a:r>
              <a:rPr lang="ja-JP"/>
              <a:t>年上肢運動機能評価点数推移表（毎週金曜日）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7285096825583369E-2"/>
          <c:y val="6.3988013644043482E-2"/>
          <c:w val="0.86113428918400126"/>
          <c:h val="0.68468509250108922"/>
        </c:manualLayout>
      </c:layout>
      <c:lineChart>
        <c:grouping val="standard"/>
        <c:varyColors val="0"/>
        <c:ser>
          <c:idx val="0"/>
          <c:order val="0"/>
          <c:tx>
            <c:strRef>
              <c:f>'２０１５年毎週（数値）'!$C$4</c:f>
              <c:strCache>
                <c:ptCount val="1"/>
                <c:pt idx="0">
                  <c:v>AOU(頻度）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'２０１５年毎週（数値）'!$B$5:$B$56</c:f>
              <c:numCache>
                <c:formatCode>m"月"d"日"</c:formatCode>
                <c:ptCount val="52"/>
                <c:pt idx="0">
                  <c:v>42371</c:v>
                </c:pt>
                <c:pt idx="1">
                  <c:v>42378</c:v>
                </c:pt>
                <c:pt idx="2">
                  <c:v>42385</c:v>
                </c:pt>
                <c:pt idx="3">
                  <c:v>42392</c:v>
                </c:pt>
                <c:pt idx="4">
                  <c:v>42399</c:v>
                </c:pt>
                <c:pt idx="5">
                  <c:v>42406</c:v>
                </c:pt>
                <c:pt idx="6">
                  <c:v>42413</c:v>
                </c:pt>
                <c:pt idx="7">
                  <c:v>42420</c:v>
                </c:pt>
                <c:pt idx="8">
                  <c:v>42427</c:v>
                </c:pt>
                <c:pt idx="9">
                  <c:v>42435</c:v>
                </c:pt>
                <c:pt idx="10">
                  <c:v>42442</c:v>
                </c:pt>
                <c:pt idx="11">
                  <c:v>42449</c:v>
                </c:pt>
                <c:pt idx="12">
                  <c:v>42456</c:v>
                </c:pt>
                <c:pt idx="13">
                  <c:v>42463</c:v>
                </c:pt>
                <c:pt idx="14">
                  <c:v>42470</c:v>
                </c:pt>
                <c:pt idx="15">
                  <c:v>42477</c:v>
                </c:pt>
                <c:pt idx="16">
                  <c:v>42484</c:v>
                </c:pt>
                <c:pt idx="17">
                  <c:v>42491</c:v>
                </c:pt>
                <c:pt idx="18">
                  <c:v>42498</c:v>
                </c:pt>
                <c:pt idx="19">
                  <c:v>42505</c:v>
                </c:pt>
                <c:pt idx="20">
                  <c:v>42512</c:v>
                </c:pt>
                <c:pt idx="21">
                  <c:v>42519</c:v>
                </c:pt>
                <c:pt idx="22">
                  <c:v>42526</c:v>
                </c:pt>
                <c:pt idx="23">
                  <c:v>42533</c:v>
                </c:pt>
                <c:pt idx="24" formatCode="m&quot;月&quot;d&quot;日&quot;;@">
                  <c:v>42540</c:v>
                </c:pt>
                <c:pt idx="25" formatCode="m&quot;月&quot;d&quot;日&quot;;@">
                  <c:v>42547</c:v>
                </c:pt>
                <c:pt idx="26" formatCode="m&quot;月&quot;d&quot;日&quot;;@">
                  <c:v>42554</c:v>
                </c:pt>
                <c:pt idx="27" formatCode="m&quot;月&quot;d&quot;日&quot;;@">
                  <c:v>42561</c:v>
                </c:pt>
                <c:pt idx="28" formatCode="m&quot;月&quot;d&quot;日&quot;;@">
                  <c:v>42568</c:v>
                </c:pt>
                <c:pt idx="29" formatCode="m&quot;月&quot;d&quot;日&quot;;@">
                  <c:v>42575</c:v>
                </c:pt>
                <c:pt idx="30" formatCode="m&quot;月&quot;d&quot;日&quot;;@">
                  <c:v>42582</c:v>
                </c:pt>
                <c:pt idx="31" formatCode="m&quot;月&quot;d&quot;日&quot;;@">
                  <c:v>42589</c:v>
                </c:pt>
                <c:pt idx="32" formatCode="m&quot;月&quot;d&quot;日&quot;;@">
                  <c:v>42596</c:v>
                </c:pt>
                <c:pt idx="33" formatCode="m&quot;月&quot;d&quot;日&quot;;@">
                  <c:v>42603</c:v>
                </c:pt>
                <c:pt idx="34" formatCode="m&quot;月&quot;d&quot;日&quot;;@">
                  <c:v>42610</c:v>
                </c:pt>
                <c:pt idx="35" formatCode="m&quot;月&quot;d&quot;日&quot;;@">
                  <c:v>42617</c:v>
                </c:pt>
                <c:pt idx="36" formatCode="m&quot;月&quot;d&quot;日&quot;;@">
                  <c:v>42624</c:v>
                </c:pt>
                <c:pt idx="37" formatCode="m&quot;月&quot;d&quot;日&quot;;@">
                  <c:v>42631</c:v>
                </c:pt>
                <c:pt idx="38" formatCode="m&quot;月&quot;d&quot;日&quot;;@">
                  <c:v>42638</c:v>
                </c:pt>
                <c:pt idx="39" formatCode="m&quot;月&quot;d&quot;日&quot;;@">
                  <c:v>42645</c:v>
                </c:pt>
                <c:pt idx="40" formatCode="m&quot;月&quot;d&quot;日&quot;;@">
                  <c:v>42652</c:v>
                </c:pt>
                <c:pt idx="41" formatCode="m&quot;月&quot;d&quot;日&quot;;@">
                  <c:v>42659</c:v>
                </c:pt>
                <c:pt idx="42" formatCode="m&quot;月&quot;d&quot;日&quot;;@">
                  <c:v>42666</c:v>
                </c:pt>
                <c:pt idx="43" formatCode="m&quot;月&quot;d&quot;日&quot;;@">
                  <c:v>42673</c:v>
                </c:pt>
                <c:pt idx="44" formatCode="m&quot;月&quot;d&quot;日&quot;;@">
                  <c:v>42680</c:v>
                </c:pt>
                <c:pt idx="45" formatCode="m&quot;月&quot;d&quot;日&quot;;@">
                  <c:v>42687</c:v>
                </c:pt>
                <c:pt idx="46" formatCode="m&quot;月&quot;d&quot;日&quot;;@">
                  <c:v>42694</c:v>
                </c:pt>
                <c:pt idx="47" formatCode="m&quot;月&quot;d&quot;日&quot;;@">
                  <c:v>42701</c:v>
                </c:pt>
                <c:pt idx="48" formatCode="m&quot;月&quot;d&quot;日&quot;;@">
                  <c:v>42708</c:v>
                </c:pt>
                <c:pt idx="49" formatCode="m&quot;月&quot;d&quot;日&quot;;@">
                  <c:v>42715</c:v>
                </c:pt>
                <c:pt idx="50" formatCode="m&quot;月&quot;d&quot;日&quot;;@">
                  <c:v>42722</c:v>
                </c:pt>
                <c:pt idx="51" formatCode="m&quot;月&quot;d&quot;日&quot;;@">
                  <c:v>42729</c:v>
                </c:pt>
              </c:numCache>
            </c:numRef>
          </c:cat>
          <c:val>
            <c:numRef>
              <c:f>'２０１５年毎週（数値）'!$C$5:$C$56</c:f>
              <c:numCache>
                <c:formatCode>General</c:formatCode>
                <c:ptCount val="52"/>
                <c:pt idx="0">
                  <c:v>3.85</c:v>
                </c:pt>
                <c:pt idx="1">
                  <c:v>4.1900000000000004</c:v>
                </c:pt>
                <c:pt idx="2">
                  <c:v>4.1399999999999997</c:v>
                </c:pt>
                <c:pt idx="3">
                  <c:v>4.1399999999999997</c:v>
                </c:pt>
                <c:pt idx="4">
                  <c:v>4.07</c:v>
                </c:pt>
                <c:pt idx="5">
                  <c:v>3.92</c:v>
                </c:pt>
                <c:pt idx="6">
                  <c:v>4</c:v>
                </c:pt>
                <c:pt idx="7">
                  <c:v>4.1399999999999997</c:v>
                </c:pt>
                <c:pt idx="8">
                  <c:v>4</c:v>
                </c:pt>
                <c:pt idx="9">
                  <c:v>4.21</c:v>
                </c:pt>
                <c:pt idx="10">
                  <c:v>4.1399999999999997</c:v>
                </c:pt>
                <c:pt idx="11">
                  <c:v>4.1399999999999997</c:v>
                </c:pt>
                <c:pt idx="12">
                  <c:v>4.1399999999999997</c:v>
                </c:pt>
                <c:pt idx="13" formatCode="0.00">
                  <c:v>4.07</c:v>
                </c:pt>
                <c:pt idx="14" formatCode="0.00">
                  <c:v>4.21</c:v>
                </c:pt>
                <c:pt idx="15" formatCode="0.00">
                  <c:v>4.07</c:v>
                </c:pt>
                <c:pt idx="16" formatCode="0.00">
                  <c:v>4.21</c:v>
                </c:pt>
                <c:pt idx="17" formatCode="0.00">
                  <c:v>4</c:v>
                </c:pt>
                <c:pt idx="18" formatCode="0.00">
                  <c:v>4.07</c:v>
                </c:pt>
                <c:pt idx="19" formatCode="0.00">
                  <c:v>4</c:v>
                </c:pt>
                <c:pt idx="20" formatCode="0.00">
                  <c:v>4.21</c:v>
                </c:pt>
                <c:pt idx="21" formatCode="0.00">
                  <c:v>4.1399999999999997</c:v>
                </c:pt>
                <c:pt idx="22" formatCode="0.00">
                  <c:v>4.07</c:v>
                </c:pt>
                <c:pt idx="23" formatCode="0.00">
                  <c:v>4.07</c:v>
                </c:pt>
                <c:pt idx="24" formatCode="0.00">
                  <c:v>3.92</c:v>
                </c:pt>
                <c:pt idx="25" formatCode="0.00">
                  <c:v>4.1399999999999997</c:v>
                </c:pt>
                <c:pt idx="26" formatCode="0.00">
                  <c:v>4.07</c:v>
                </c:pt>
                <c:pt idx="27" formatCode="0.00">
                  <c:v>3.71</c:v>
                </c:pt>
                <c:pt idx="28" formatCode="0.00">
                  <c:v>4.1399999999999997</c:v>
                </c:pt>
                <c:pt idx="29" formatCode="0.00">
                  <c:v>4.07</c:v>
                </c:pt>
                <c:pt idx="30" formatCode="0.00">
                  <c:v>4</c:v>
                </c:pt>
                <c:pt idx="31" formatCode="0.00">
                  <c:v>3.92</c:v>
                </c:pt>
                <c:pt idx="32" formatCode="0.00">
                  <c:v>4</c:v>
                </c:pt>
                <c:pt idx="33" formatCode="0.00">
                  <c:v>3.78</c:v>
                </c:pt>
                <c:pt idx="34" formatCode="0.00">
                  <c:v>3.78</c:v>
                </c:pt>
                <c:pt idx="35">
                  <c:v>3.64</c:v>
                </c:pt>
                <c:pt idx="36">
                  <c:v>4</c:v>
                </c:pt>
                <c:pt idx="37">
                  <c:v>4.07</c:v>
                </c:pt>
                <c:pt idx="38">
                  <c:v>4</c:v>
                </c:pt>
                <c:pt idx="39">
                  <c:v>3.78</c:v>
                </c:pt>
                <c:pt idx="40">
                  <c:v>4.07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3.92</c:v>
                </c:pt>
                <c:pt idx="45">
                  <c:v>4.1399999999999997</c:v>
                </c:pt>
                <c:pt idx="46">
                  <c:v>4</c:v>
                </c:pt>
                <c:pt idx="47">
                  <c:v>4</c:v>
                </c:pt>
                <c:pt idx="48">
                  <c:v>4.07</c:v>
                </c:pt>
                <c:pt idx="49">
                  <c:v>3.92</c:v>
                </c:pt>
                <c:pt idx="50">
                  <c:v>3.85</c:v>
                </c:pt>
                <c:pt idx="51">
                  <c:v>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98-45FC-907A-9F8AAD7BAC9A}"/>
            </c:ext>
          </c:extLst>
        </c:ser>
        <c:ser>
          <c:idx val="1"/>
          <c:order val="1"/>
          <c:tx>
            <c:strRef>
              <c:f>'２０１５年毎週（数値）'!$D$4</c:f>
              <c:strCache>
                <c:ptCount val="1"/>
                <c:pt idx="0">
                  <c:v>QOM（質）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'２０１５年毎週（数値）'!$B$5:$B$56</c:f>
              <c:numCache>
                <c:formatCode>m"月"d"日"</c:formatCode>
                <c:ptCount val="52"/>
                <c:pt idx="0">
                  <c:v>42371</c:v>
                </c:pt>
                <c:pt idx="1">
                  <c:v>42378</c:v>
                </c:pt>
                <c:pt idx="2">
                  <c:v>42385</c:v>
                </c:pt>
                <c:pt idx="3">
                  <c:v>42392</c:v>
                </c:pt>
                <c:pt idx="4">
                  <c:v>42399</c:v>
                </c:pt>
                <c:pt idx="5">
                  <c:v>42406</c:v>
                </c:pt>
                <c:pt idx="6">
                  <c:v>42413</c:v>
                </c:pt>
                <c:pt idx="7">
                  <c:v>42420</c:v>
                </c:pt>
                <c:pt idx="8">
                  <c:v>42427</c:v>
                </c:pt>
                <c:pt idx="9">
                  <c:v>42435</c:v>
                </c:pt>
                <c:pt idx="10">
                  <c:v>42442</c:v>
                </c:pt>
                <c:pt idx="11">
                  <c:v>42449</c:v>
                </c:pt>
                <c:pt idx="12">
                  <c:v>42456</c:v>
                </c:pt>
                <c:pt idx="13">
                  <c:v>42463</c:v>
                </c:pt>
                <c:pt idx="14">
                  <c:v>42470</c:v>
                </c:pt>
                <c:pt idx="15">
                  <c:v>42477</c:v>
                </c:pt>
                <c:pt idx="16">
                  <c:v>42484</c:v>
                </c:pt>
                <c:pt idx="17">
                  <c:v>42491</c:v>
                </c:pt>
                <c:pt idx="18">
                  <c:v>42498</c:v>
                </c:pt>
                <c:pt idx="19">
                  <c:v>42505</c:v>
                </c:pt>
                <c:pt idx="20">
                  <c:v>42512</c:v>
                </c:pt>
                <c:pt idx="21">
                  <c:v>42519</c:v>
                </c:pt>
                <c:pt idx="22">
                  <c:v>42526</c:v>
                </c:pt>
                <c:pt idx="23">
                  <c:v>42533</c:v>
                </c:pt>
                <c:pt idx="24" formatCode="m&quot;月&quot;d&quot;日&quot;;@">
                  <c:v>42540</c:v>
                </c:pt>
                <c:pt idx="25" formatCode="m&quot;月&quot;d&quot;日&quot;;@">
                  <c:v>42547</c:v>
                </c:pt>
                <c:pt idx="26" formatCode="m&quot;月&quot;d&quot;日&quot;;@">
                  <c:v>42554</c:v>
                </c:pt>
                <c:pt idx="27" formatCode="m&quot;月&quot;d&quot;日&quot;;@">
                  <c:v>42561</c:v>
                </c:pt>
                <c:pt idx="28" formatCode="m&quot;月&quot;d&quot;日&quot;;@">
                  <c:v>42568</c:v>
                </c:pt>
                <c:pt idx="29" formatCode="m&quot;月&quot;d&quot;日&quot;;@">
                  <c:v>42575</c:v>
                </c:pt>
                <c:pt idx="30" formatCode="m&quot;月&quot;d&quot;日&quot;;@">
                  <c:v>42582</c:v>
                </c:pt>
                <c:pt idx="31" formatCode="m&quot;月&quot;d&quot;日&quot;;@">
                  <c:v>42589</c:v>
                </c:pt>
                <c:pt idx="32" formatCode="m&quot;月&quot;d&quot;日&quot;;@">
                  <c:v>42596</c:v>
                </c:pt>
                <c:pt idx="33" formatCode="m&quot;月&quot;d&quot;日&quot;;@">
                  <c:v>42603</c:v>
                </c:pt>
                <c:pt idx="34" formatCode="m&quot;月&quot;d&quot;日&quot;;@">
                  <c:v>42610</c:v>
                </c:pt>
                <c:pt idx="35" formatCode="m&quot;月&quot;d&quot;日&quot;;@">
                  <c:v>42617</c:v>
                </c:pt>
                <c:pt idx="36" formatCode="m&quot;月&quot;d&quot;日&quot;;@">
                  <c:v>42624</c:v>
                </c:pt>
                <c:pt idx="37" formatCode="m&quot;月&quot;d&quot;日&quot;;@">
                  <c:v>42631</c:v>
                </c:pt>
                <c:pt idx="38" formatCode="m&quot;月&quot;d&quot;日&quot;;@">
                  <c:v>42638</c:v>
                </c:pt>
                <c:pt idx="39" formatCode="m&quot;月&quot;d&quot;日&quot;;@">
                  <c:v>42645</c:v>
                </c:pt>
                <c:pt idx="40" formatCode="m&quot;月&quot;d&quot;日&quot;;@">
                  <c:v>42652</c:v>
                </c:pt>
                <c:pt idx="41" formatCode="m&quot;月&quot;d&quot;日&quot;;@">
                  <c:v>42659</c:v>
                </c:pt>
                <c:pt idx="42" formatCode="m&quot;月&quot;d&quot;日&quot;;@">
                  <c:v>42666</c:v>
                </c:pt>
                <c:pt idx="43" formatCode="m&quot;月&quot;d&quot;日&quot;;@">
                  <c:v>42673</c:v>
                </c:pt>
                <c:pt idx="44" formatCode="m&quot;月&quot;d&quot;日&quot;;@">
                  <c:v>42680</c:v>
                </c:pt>
                <c:pt idx="45" formatCode="m&quot;月&quot;d&quot;日&quot;;@">
                  <c:v>42687</c:v>
                </c:pt>
                <c:pt idx="46" formatCode="m&quot;月&quot;d&quot;日&quot;;@">
                  <c:v>42694</c:v>
                </c:pt>
                <c:pt idx="47" formatCode="m&quot;月&quot;d&quot;日&quot;;@">
                  <c:v>42701</c:v>
                </c:pt>
                <c:pt idx="48" formatCode="m&quot;月&quot;d&quot;日&quot;;@">
                  <c:v>42708</c:v>
                </c:pt>
                <c:pt idx="49" formatCode="m&quot;月&quot;d&quot;日&quot;;@">
                  <c:v>42715</c:v>
                </c:pt>
                <c:pt idx="50" formatCode="m&quot;月&quot;d&quot;日&quot;;@">
                  <c:v>42722</c:v>
                </c:pt>
                <c:pt idx="51" formatCode="m&quot;月&quot;d&quot;日&quot;;@">
                  <c:v>42729</c:v>
                </c:pt>
              </c:numCache>
            </c:numRef>
          </c:cat>
          <c:val>
            <c:numRef>
              <c:f>'２０１５年毎週（数値）'!$D$5:$D$56</c:f>
              <c:numCache>
                <c:formatCode>General</c:formatCode>
                <c:ptCount val="52"/>
                <c:pt idx="0">
                  <c:v>0</c:v>
                </c:pt>
                <c:pt idx="1">
                  <c:v>3.28</c:v>
                </c:pt>
                <c:pt idx="2">
                  <c:v>3.42</c:v>
                </c:pt>
                <c:pt idx="3">
                  <c:v>3.85</c:v>
                </c:pt>
                <c:pt idx="4">
                  <c:v>3.21</c:v>
                </c:pt>
                <c:pt idx="5">
                  <c:v>3.57</c:v>
                </c:pt>
                <c:pt idx="6">
                  <c:v>3.5</c:v>
                </c:pt>
                <c:pt idx="7">
                  <c:v>3.42</c:v>
                </c:pt>
                <c:pt idx="8">
                  <c:v>3.35</c:v>
                </c:pt>
                <c:pt idx="9">
                  <c:v>3.42</c:v>
                </c:pt>
                <c:pt idx="10">
                  <c:v>3.35</c:v>
                </c:pt>
                <c:pt idx="11">
                  <c:v>3.64</c:v>
                </c:pt>
                <c:pt idx="12">
                  <c:v>3.42</c:v>
                </c:pt>
                <c:pt idx="13" formatCode="0.00">
                  <c:v>3.35</c:v>
                </c:pt>
                <c:pt idx="14" formatCode="0.00">
                  <c:v>3.57</c:v>
                </c:pt>
                <c:pt idx="15" formatCode="0.00">
                  <c:v>3.42</c:v>
                </c:pt>
                <c:pt idx="16" formatCode="0.00">
                  <c:v>3.64</c:v>
                </c:pt>
                <c:pt idx="17" formatCode="0.00">
                  <c:v>3.28</c:v>
                </c:pt>
                <c:pt idx="18" formatCode="0.00">
                  <c:v>3.57</c:v>
                </c:pt>
                <c:pt idx="19" formatCode="0.00">
                  <c:v>3.78</c:v>
                </c:pt>
                <c:pt idx="20" formatCode="0.00">
                  <c:v>3.71</c:v>
                </c:pt>
                <c:pt idx="21" formatCode="0.00">
                  <c:v>3.42</c:v>
                </c:pt>
                <c:pt idx="22" formatCode="0.00">
                  <c:v>3.5</c:v>
                </c:pt>
                <c:pt idx="23" formatCode="0.00">
                  <c:v>3.57</c:v>
                </c:pt>
                <c:pt idx="24" formatCode="0.00">
                  <c:v>3.71</c:v>
                </c:pt>
                <c:pt idx="25" formatCode="0.00">
                  <c:v>3.78</c:v>
                </c:pt>
                <c:pt idx="26" formatCode="0.00">
                  <c:v>3.71</c:v>
                </c:pt>
                <c:pt idx="27" formatCode="0.00">
                  <c:v>4.07</c:v>
                </c:pt>
                <c:pt idx="28" formatCode="0.00">
                  <c:v>3.42</c:v>
                </c:pt>
                <c:pt idx="29" formatCode="0.00">
                  <c:v>3.14</c:v>
                </c:pt>
                <c:pt idx="30" formatCode="0.00">
                  <c:v>3.5</c:v>
                </c:pt>
                <c:pt idx="31" formatCode="0.00">
                  <c:v>3.5</c:v>
                </c:pt>
                <c:pt idx="32" formatCode="0.00">
                  <c:v>3.35</c:v>
                </c:pt>
                <c:pt idx="33" formatCode="0.00">
                  <c:v>3.35</c:v>
                </c:pt>
                <c:pt idx="34" formatCode="0.00">
                  <c:v>2.92</c:v>
                </c:pt>
                <c:pt idx="35">
                  <c:v>3.64</c:v>
                </c:pt>
                <c:pt idx="36">
                  <c:v>3.21</c:v>
                </c:pt>
                <c:pt idx="37">
                  <c:v>3.5</c:v>
                </c:pt>
                <c:pt idx="38">
                  <c:v>3.28</c:v>
                </c:pt>
                <c:pt idx="39">
                  <c:v>3.14</c:v>
                </c:pt>
                <c:pt idx="40">
                  <c:v>3.42</c:v>
                </c:pt>
                <c:pt idx="41">
                  <c:v>3.35</c:v>
                </c:pt>
                <c:pt idx="42">
                  <c:v>3.57</c:v>
                </c:pt>
                <c:pt idx="43">
                  <c:v>3.14</c:v>
                </c:pt>
                <c:pt idx="44">
                  <c:v>3.5</c:v>
                </c:pt>
                <c:pt idx="45">
                  <c:v>3.35</c:v>
                </c:pt>
                <c:pt idx="46">
                  <c:v>3.28</c:v>
                </c:pt>
                <c:pt idx="47">
                  <c:v>3.42</c:v>
                </c:pt>
                <c:pt idx="48">
                  <c:v>3.42</c:v>
                </c:pt>
                <c:pt idx="49">
                  <c:v>3.5</c:v>
                </c:pt>
                <c:pt idx="50">
                  <c:v>3.42</c:v>
                </c:pt>
                <c:pt idx="51">
                  <c:v>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8-45FC-907A-9F8AAD7BA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318752"/>
        <c:axId val="182319536"/>
      </c:lineChart>
      <c:dateAx>
        <c:axId val="182318752"/>
        <c:scaling>
          <c:orientation val="minMax"/>
        </c:scaling>
        <c:delete val="0"/>
        <c:axPos val="b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</c:majorGridlines>
        <c:numFmt formatCode="m&quot;月&quot;d&quot;日&quot;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82319536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82319536"/>
        <c:scaling>
          <c:orientation val="minMax"/>
          <c:max val="5"/>
          <c:min val="0"/>
        </c:scaling>
        <c:delete val="0"/>
        <c:axPos val="l"/>
        <c:majorGridlines>
          <c:spPr>
            <a:ln w="15875"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25400" cmpd="sng"/>
        </c:spPr>
        <c:crossAx val="182318752"/>
        <c:crosses val="autoZero"/>
        <c:crossBetween val="between"/>
        <c:majorUnit val="1"/>
        <c:minorUnit val="0.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3.1" l="0.25" r="0.25" t="0.75" header="0.3" footer="0.3"/>
    <c:pageSetup paperSize="27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２０１４（</a:t>
            </a:r>
            <a:r>
              <a:rPr lang="en-US" altLang="ja-JP"/>
              <a:t>H</a:t>
            </a:r>
            <a:r>
              <a:rPr lang="ja-JP" altLang="en-US"/>
              <a:t>２６）</a:t>
            </a:r>
            <a:r>
              <a:rPr lang="ja-JP"/>
              <a:t>年上肢運動機能評価点数推移表（毎週金曜日）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7285096825583369E-2"/>
          <c:y val="6.3988013644043482E-2"/>
          <c:w val="0.86113428918400126"/>
          <c:h val="0.68468509250108922"/>
        </c:manualLayout>
      </c:layout>
      <c:lineChart>
        <c:grouping val="standard"/>
        <c:varyColors val="0"/>
        <c:ser>
          <c:idx val="0"/>
          <c:order val="0"/>
          <c:tx>
            <c:strRef>
              <c:f>'２０１４年毎週（数値）'!$C$4</c:f>
              <c:strCache>
                <c:ptCount val="1"/>
                <c:pt idx="0">
                  <c:v>AOU(頻度）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'２０１４年毎週（数値）'!$B$5:$B$108</c:f>
              <c:numCache>
                <c:formatCode>m"月"d"日"</c:formatCode>
                <c:ptCount val="104"/>
                <c:pt idx="0">
                  <c:v>41642</c:v>
                </c:pt>
                <c:pt idx="1">
                  <c:v>41649</c:v>
                </c:pt>
                <c:pt idx="2">
                  <c:v>41656</c:v>
                </c:pt>
                <c:pt idx="3">
                  <c:v>41663</c:v>
                </c:pt>
                <c:pt idx="4">
                  <c:v>41670</c:v>
                </c:pt>
                <c:pt idx="5">
                  <c:v>41677</c:v>
                </c:pt>
                <c:pt idx="6">
                  <c:v>41684</c:v>
                </c:pt>
                <c:pt idx="7">
                  <c:v>41691</c:v>
                </c:pt>
                <c:pt idx="8">
                  <c:v>41698</c:v>
                </c:pt>
                <c:pt idx="9">
                  <c:v>41705</c:v>
                </c:pt>
                <c:pt idx="10">
                  <c:v>41712</c:v>
                </c:pt>
                <c:pt idx="11">
                  <c:v>41719</c:v>
                </c:pt>
                <c:pt idx="12">
                  <c:v>41726</c:v>
                </c:pt>
                <c:pt idx="13">
                  <c:v>41733</c:v>
                </c:pt>
                <c:pt idx="14">
                  <c:v>41740</c:v>
                </c:pt>
                <c:pt idx="15">
                  <c:v>41747</c:v>
                </c:pt>
                <c:pt idx="16">
                  <c:v>41754</c:v>
                </c:pt>
                <c:pt idx="17">
                  <c:v>41761</c:v>
                </c:pt>
                <c:pt idx="18">
                  <c:v>41768</c:v>
                </c:pt>
                <c:pt idx="19">
                  <c:v>41775</c:v>
                </c:pt>
                <c:pt idx="20">
                  <c:v>41782</c:v>
                </c:pt>
                <c:pt idx="21">
                  <c:v>41789</c:v>
                </c:pt>
                <c:pt idx="22">
                  <c:v>41796</c:v>
                </c:pt>
                <c:pt idx="23">
                  <c:v>41803</c:v>
                </c:pt>
                <c:pt idx="24" formatCode="m&quot;月&quot;d&quot;日&quot;;@">
                  <c:v>41810</c:v>
                </c:pt>
                <c:pt idx="25" formatCode="m&quot;月&quot;d&quot;日&quot;;@">
                  <c:v>41817</c:v>
                </c:pt>
                <c:pt idx="26" formatCode="m&quot;月&quot;d&quot;日&quot;;@">
                  <c:v>41824</c:v>
                </c:pt>
                <c:pt idx="27" formatCode="m&quot;月&quot;d&quot;日&quot;;@">
                  <c:v>41831</c:v>
                </c:pt>
                <c:pt idx="28" formatCode="m&quot;月&quot;d&quot;日&quot;;@">
                  <c:v>41838</c:v>
                </c:pt>
                <c:pt idx="29" formatCode="m&quot;月&quot;d&quot;日&quot;;@">
                  <c:v>41845</c:v>
                </c:pt>
                <c:pt idx="30" formatCode="m&quot;月&quot;d&quot;日&quot;;@">
                  <c:v>41852</c:v>
                </c:pt>
                <c:pt idx="31" formatCode="m&quot;月&quot;d&quot;日&quot;;@">
                  <c:v>41859</c:v>
                </c:pt>
                <c:pt idx="32" formatCode="m&quot;月&quot;d&quot;日&quot;;@">
                  <c:v>41866</c:v>
                </c:pt>
                <c:pt idx="33" formatCode="m&quot;月&quot;d&quot;日&quot;;@">
                  <c:v>41873</c:v>
                </c:pt>
                <c:pt idx="34" formatCode="m&quot;月&quot;d&quot;日&quot;;@">
                  <c:v>41880</c:v>
                </c:pt>
                <c:pt idx="35" formatCode="m&quot;月&quot;d&quot;日&quot;;@">
                  <c:v>41887</c:v>
                </c:pt>
                <c:pt idx="36" formatCode="m&quot;月&quot;d&quot;日&quot;;@">
                  <c:v>41894</c:v>
                </c:pt>
                <c:pt idx="37" formatCode="m&quot;月&quot;d&quot;日&quot;;@">
                  <c:v>41901</c:v>
                </c:pt>
                <c:pt idx="38" formatCode="m&quot;月&quot;d&quot;日&quot;;@">
                  <c:v>41908</c:v>
                </c:pt>
                <c:pt idx="39" formatCode="m&quot;月&quot;d&quot;日&quot;;@">
                  <c:v>41915</c:v>
                </c:pt>
                <c:pt idx="40" formatCode="m&quot;月&quot;d&quot;日&quot;;@">
                  <c:v>41922</c:v>
                </c:pt>
                <c:pt idx="41" formatCode="m&quot;月&quot;d&quot;日&quot;;@">
                  <c:v>41929</c:v>
                </c:pt>
                <c:pt idx="42" formatCode="m&quot;月&quot;d&quot;日&quot;;@">
                  <c:v>41936</c:v>
                </c:pt>
                <c:pt idx="43" formatCode="m&quot;月&quot;d&quot;日&quot;;@">
                  <c:v>41943</c:v>
                </c:pt>
                <c:pt idx="44" formatCode="m&quot;月&quot;d&quot;日&quot;;@">
                  <c:v>41950</c:v>
                </c:pt>
                <c:pt idx="45" formatCode="m&quot;月&quot;d&quot;日&quot;;@">
                  <c:v>41957</c:v>
                </c:pt>
                <c:pt idx="46" formatCode="m&quot;月&quot;d&quot;日&quot;;@">
                  <c:v>41964</c:v>
                </c:pt>
                <c:pt idx="47" formatCode="m&quot;月&quot;d&quot;日&quot;;@">
                  <c:v>41971</c:v>
                </c:pt>
                <c:pt idx="48" formatCode="m&quot;月&quot;d&quot;日&quot;;@">
                  <c:v>41978</c:v>
                </c:pt>
                <c:pt idx="49" formatCode="m&quot;月&quot;d&quot;日&quot;;@">
                  <c:v>41985</c:v>
                </c:pt>
                <c:pt idx="50" formatCode="m&quot;月&quot;d&quot;日&quot;;@">
                  <c:v>41992</c:v>
                </c:pt>
                <c:pt idx="51" formatCode="m&quot;月&quot;d&quot;日&quot;;@">
                  <c:v>41999</c:v>
                </c:pt>
              </c:numCache>
            </c:numRef>
          </c:cat>
          <c:val>
            <c:numRef>
              <c:f>'２０１４年毎週（数値）'!$C$5:$C$108</c:f>
              <c:numCache>
                <c:formatCode>General</c:formatCode>
                <c:ptCount val="104"/>
                <c:pt idx="0">
                  <c:v>3.92</c:v>
                </c:pt>
                <c:pt idx="1">
                  <c:v>4</c:v>
                </c:pt>
                <c:pt idx="2">
                  <c:v>4.07</c:v>
                </c:pt>
                <c:pt idx="3">
                  <c:v>4</c:v>
                </c:pt>
                <c:pt idx="4">
                  <c:v>3.92</c:v>
                </c:pt>
                <c:pt idx="5">
                  <c:v>3.92</c:v>
                </c:pt>
                <c:pt idx="6">
                  <c:v>3.92</c:v>
                </c:pt>
                <c:pt idx="7">
                  <c:v>4.07</c:v>
                </c:pt>
                <c:pt idx="8">
                  <c:v>3.85</c:v>
                </c:pt>
                <c:pt idx="9">
                  <c:v>4.1399999999999997</c:v>
                </c:pt>
                <c:pt idx="10">
                  <c:v>3.85</c:v>
                </c:pt>
                <c:pt idx="11">
                  <c:v>4.21</c:v>
                </c:pt>
                <c:pt idx="12">
                  <c:v>4.3499999999999996</c:v>
                </c:pt>
                <c:pt idx="13" formatCode="0.00">
                  <c:v>3.92</c:v>
                </c:pt>
                <c:pt idx="14" formatCode="0.00">
                  <c:v>4.07</c:v>
                </c:pt>
                <c:pt idx="15" formatCode="0.00">
                  <c:v>3.78</c:v>
                </c:pt>
                <c:pt idx="16" formatCode="0.00">
                  <c:v>4</c:v>
                </c:pt>
                <c:pt idx="17" formatCode="0.00">
                  <c:v>4.07</c:v>
                </c:pt>
                <c:pt idx="18" formatCode="0.00">
                  <c:v>4</c:v>
                </c:pt>
                <c:pt idx="19" formatCode="0.00">
                  <c:v>3.78</c:v>
                </c:pt>
                <c:pt idx="20" formatCode="0.00">
                  <c:v>3.92</c:v>
                </c:pt>
                <c:pt idx="21" formatCode="0.00">
                  <c:v>3.71</c:v>
                </c:pt>
                <c:pt idx="22" formatCode="0.00">
                  <c:v>4</c:v>
                </c:pt>
                <c:pt idx="23" formatCode="0.00">
                  <c:v>3.85</c:v>
                </c:pt>
                <c:pt idx="24" formatCode="0.00">
                  <c:v>3.92</c:v>
                </c:pt>
                <c:pt idx="25" formatCode="0.00">
                  <c:v>4.1399999999999997</c:v>
                </c:pt>
                <c:pt idx="26" formatCode="0.00">
                  <c:v>3.35</c:v>
                </c:pt>
                <c:pt idx="27" formatCode="0.00">
                  <c:v>4.1399999999999997</c:v>
                </c:pt>
                <c:pt idx="28" formatCode="0.00">
                  <c:v>4.28</c:v>
                </c:pt>
                <c:pt idx="29" formatCode="0.00">
                  <c:v>4.07</c:v>
                </c:pt>
                <c:pt idx="30" formatCode="0.00">
                  <c:v>4.1399999999999997</c:v>
                </c:pt>
                <c:pt idx="31" formatCode="0.00">
                  <c:v>4.28</c:v>
                </c:pt>
                <c:pt idx="32" formatCode="0.00">
                  <c:v>4.07</c:v>
                </c:pt>
                <c:pt idx="33" formatCode="0.00">
                  <c:v>3.92</c:v>
                </c:pt>
                <c:pt idx="34" formatCode="0.00">
                  <c:v>4</c:v>
                </c:pt>
                <c:pt idx="35">
                  <c:v>4</c:v>
                </c:pt>
                <c:pt idx="36">
                  <c:v>3.85</c:v>
                </c:pt>
                <c:pt idx="37">
                  <c:v>4</c:v>
                </c:pt>
                <c:pt idx="38">
                  <c:v>3.07</c:v>
                </c:pt>
                <c:pt idx="39">
                  <c:v>3.21</c:v>
                </c:pt>
                <c:pt idx="40">
                  <c:v>3.85</c:v>
                </c:pt>
                <c:pt idx="41">
                  <c:v>3.5</c:v>
                </c:pt>
                <c:pt idx="42">
                  <c:v>3.71</c:v>
                </c:pt>
                <c:pt idx="43">
                  <c:v>3.64</c:v>
                </c:pt>
                <c:pt idx="44">
                  <c:v>3.85</c:v>
                </c:pt>
                <c:pt idx="45">
                  <c:v>4.07</c:v>
                </c:pt>
                <c:pt idx="46">
                  <c:v>3.92</c:v>
                </c:pt>
                <c:pt idx="47">
                  <c:v>3.85</c:v>
                </c:pt>
                <c:pt idx="48">
                  <c:v>3.85</c:v>
                </c:pt>
                <c:pt idx="49">
                  <c:v>3.64</c:v>
                </c:pt>
                <c:pt idx="50">
                  <c:v>3.92</c:v>
                </c:pt>
                <c:pt idx="51">
                  <c:v>4.1399999999999997</c:v>
                </c:pt>
                <c:pt idx="52">
                  <c:v>3.9173076923076904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7-45BB-A85A-49D5983BEF35}"/>
            </c:ext>
          </c:extLst>
        </c:ser>
        <c:ser>
          <c:idx val="1"/>
          <c:order val="1"/>
          <c:tx>
            <c:strRef>
              <c:f>'２０１４年毎週（数値）'!$D$4</c:f>
              <c:strCache>
                <c:ptCount val="1"/>
                <c:pt idx="0">
                  <c:v>QOM（質）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'２０１４年毎週（数値）'!$B$5:$B$108</c:f>
              <c:numCache>
                <c:formatCode>m"月"d"日"</c:formatCode>
                <c:ptCount val="104"/>
                <c:pt idx="0">
                  <c:v>41642</c:v>
                </c:pt>
                <c:pt idx="1">
                  <c:v>41649</c:v>
                </c:pt>
                <c:pt idx="2">
                  <c:v>41656</c:v>
                </c:pt>
                <c:pt idx="3">
                  <c:v>41663</c:v>
                </c:pt>
                <c:pt idx="4">
                  <c:v>41670</c:v>
                </c:pt>
                <c:pt idx="5">
                  <c:v>41677</c:v>
                </c:pt>
                <c:pt idx="6">
                  <c:v>41684</c:v>
                </c:pt>
                <c:pt idx="7">
                  <c:v>41691</c:v>
                </c:pt>
                <c:pt idx="8">
                  <c:v>41698</c:v>
                </c:pt>
                <c:pt idx="9">
                  <c:v>41705</c:v>
                </c:pt>
                <c:pt idx="10">
                  <c:v>41712</c:v>
                </c:pt>
                <c:pt idx="11">
                  <c:v>41719</c:v>
                </c:pt>
                <c:pt idx="12">
                  <c:v>41726</c:v>
                </c:pt>
                <c:pt idx="13">
                  <c:v>41733</c:v>
                </c:pt>
                <c:pt idx="14">
                  <c:v>41740</c:v>
                </c:pt>
                <c:pt idx="15">
                  <c:v>41747</c:v>
                </c:pt>
                <c:pt idx="16">
                  <c:v>41754</c:v>
                </c:pt>
                <c:pt idx="17">
                  <c:v>41761</c:v>
                </c:pt>
                <c:pt idx="18">
                  <c:v>41768</c:v>
                </c:pt>
                <c:pt idx="19">
                  <c:v>41775</c:v>
                </c:pt>
                <c:pt idx="20">
                  <c:v>41782</c:v>
                </c:pt>
                <c:pt idx="21">
                  <c:v>41789</c:v>
                </c:pt>
                <c:pt idx="22">
                  <c:v>41796</c:v>
                </c:pt>
                <c:pt idx="23">
                  <c:v>41803</c:v>
                </c:pt>
                <c:pt idx="24" formatCode="m&quot;月&quot;d&quot;日&quot;;@">
                  <c:v>41810</c:v>
                </c:pt>
                <c:pt idx="25" formatCode="m&quot;月&quot;d&quot;日&quot;;@">
                  <c:v>41817</c:v>
                </c:pt>
                <c:pt idx="26" formatCode="m&quot;月&quot;d&quot;日&quot;;@">
                  <c:v>41824</c:v>
                </c:pt>
                <c:pt idx="27" formatCode="m&quot;月&quot;d&quot;日&quot;;@">
                  <c:v>41831</c:v>
                </c:pt>
                <c:pt idx="28" formatCode="m&quot;月&quot;d&quot;日&quot;;@">
                  <c:v>41838</c:v>
                </c:pt>
                <c:pt idx="29" formatCode="m&quot;月&quot;d&quot;日&quot;;@">
                  <c:v>41845</c:v>
                </c:pt>
                <c:pt idx="30" formatCode="m&quot;月&quot;d&quot;日&quot;;@">
                  <c:v>41852</c:v>
                </c:pt>
                <c:pt idx="31" formatCode="m&quot;月&quot;d&quot;日&quot;;@">
                  <c:v>41859</c:v>
                </c:pt>
                <c:pt idx="32" formatCode="m&quot;月&quot;d&quot;日&quot;;@">
                  <c:v>41866</c:v>
                </c:pt>
                <c:pt idx="33" formatCode="m&quot;月&quot;d&quot;日&quot;;@">
                  <c:v>41873</c:v>
                </c:pt>
                <c:pt idx="34" formatCode="m&quot;月&quot;d&quot;日&quot;;@">
                  <c:v>41880</c:v>
                </c:pt>
                <c:pt idx="35" formatCode="m&quot;月&quot;d&quot;日&quot;;@">
                  <c:v>41887</c:v>
                </c:pt>
                <c:pt idx="36" formatCode="m&quot;月&quot;d&quot;日&quot;;@">
                  <c:v>41894</c:v>
                </c:pt>
                <c:pt idx="37" formatCode="m&quot;月&quot;d&quot;日&quot;;@">
                  <c:v>41901</c:v>
                </c:pt>
                <c:pt idx="38" formatCode="m&quot;月&quot;d&quot;日&quot;;@">
                  <c:v>41908</c:v>
                </c:pt>
                <c:pt idx="39" formatCode="m&quot;月&quot;d&quot;日&quot;;@">
                  <c:v>41915</c:v>
                </c:pt>
                <c:pt idx="40" formatCode="m&quot;月&quot;d&quot;日&quot;;@">
                  <c:v>41922</c:v>
                </c:pt>
                <c:pt idx="41" formatCode="m&quot;月&quot;d&quot;日&quot;;@">
                  <c:v>41929</c:v>
                </c:pt>
                <c:pt idx="42" formatCode="m&quot;月&quot;d&quot;日&quot;;@">
                  <c:v>41936</c:v>
                </c:pt>
                <c:pt idx="43" formatCode="m&quot;月&quot;d&quot;日&quot;;@">
                  <c:v>41943</c:v>
                </c:pt>
                <c:pt idx="44" formatCode="m&quot;月&quot;d&quot;日&quot;;@">
                  <c:v>41950</c:v>
                </c:pt>
                <c:pt idx="45" formatCode="m&quot;月&quot;d&quot;日&quot;;@">
                  <c:v>41957</c:v>
                </c:pt>
                <c:pt idx="46" formatCode="m&quot;月&quot;d&quot;日&quot;;@">
                  <c:v>41964</c:v>
                </c:pt>
                <c:pt idx="47" formatCode="m&quot;月&quot;d&quot;日&quot;;@">
                  <c:v>41971</c:v>
                </c:pt>
                <c:pt idx="48" formatCode="m&quot;月&quot;d&quot;日&quot;;@">
                  <c:v>41978</c:v>
                </c:pt>
                <c:pt idx="49" formatCode="m&quot;月&quot;d&quot;日&quot;;@">
                  <c:v>41985</c:v>
                </c:pt>
                <c:pt idx="50" formatCode="m&quot;月&quot;d&quot;日&quot;;@">
                  <c:v>41992</c:v>
                </c:pt>
                <c:pt idx="51" formatCode="m&quot;月&quot;d&quot;日&quot;;@">
                  <c:v>41999</c:v>
                </c:pt>
              </c:numCache>
            </c:numRef>
          </c:cat>
          <c:val>
            <c:numRef>
              <c:f>'２０１４年毎週（数値）'!$D$5:$D$108</c:f>
              <c:numCache>
                <c:formatCode>General</c:formatCode>
                <c:ptCount val="104"/>
                <c:pt idx="0">
                  <c:v>3.35</c:v>
                </c:pt>
                <c:pt idx="1">
                  <c:v>3.78</c:v>
                </c:pt>
                <c:pt idx="2">
                  <c:v>3.28</c:v>
                </c:pt>
                <c:pt idx="3">
                  <c:v>3.07</c:v>
                </c:pt>
                <c:pt idx="4">
                  <c:v>3.35</c:v>
                </c:pt>
                <c:pt idx="5">
                  <c:v>3.14</c:v>
                </c:pt>
                <c:pt idx="6">
                  <c:v>3.28</c:v>
                </c:pt>
                <c:pt idx="7">
                  <c:v>3.35</c:v>
                </c:pt>
                <c:pt idx="8">
                  <c:v>3.28</c:v>
                </c:pt>
                <c:pt idx="9">
                  <c:v>3.35</c:v>
                </c:pt>
                <c:pt idx="10">
                  <c:v>3.28</c:v>
                </c:pt>
                <c:pt idx="11">
                  <c:v>3.14</c:v>
                </c:pt>
                <c:pt idx="12">
                  <c:v>3.35</c:v>
                </c:pt>
                <c:pt idx="13" formatCode="0.00">
                  <c:v>3.14</c:v>
                </c:pt>
                <c:pt idx="14" formatCode="0.00">
                  <c:v>3.35</c:v>
                </c:pt>
                <c:pt idx="15" formatCode="0.00">
                  <c:v>3.28</c:v>
                </c:pt>
                <c:pt idx="16" formatCode="0.00">
                  <c:v>3.78</c:v>
                </c:pt>
                <c:pt idx="17" formatCode="0.00">
                  <c:v>3.64</c:v>
                </c:pt>
                <c:pt idx="18" formatCode="0.00">
                  <c:v>3.64</c:v>
                </c:pt>
                <c:pt idx="19" formatCode="0.00">
                  <c:v>3.5</c:v>
                </c:pt>
                <c:pt idx="20" formatCode="0.00">
                  <c:v>3.21</c:v>
                </c:pt>
                <c:pt idx="21" formatCode="0.00">
                  <c:v>3.28</c:v>
                </c:pt>
                <c:pt idx="22" formatCode="0.00">
                  <c:v>3.57</c:v>
                </c:pt>
                <c:pt idx="23" formatCode="0.00">
                  <c:v>3.35</c:v>
                </c:pt>
                <c:pt idx="24" formatCode="0.00">
                  <c:v>3.14</c:v>
                </c:pt>
                <c:pt idx="25" formatCode="0.00">
                  <c:v>3.35</c:v>
                </c:pt>
                <c:pt idx="26" formatCode="0.00">
                  <c:v>2.85</c:v>
                </c:pt>
                <c:pt idx="27" formatCode="0.00">
                  <c:v>3.71</c:v>
                </c:pt>
                <c:pt idx="28" formatCode="0.00">
                  <c:v>3.71</c:v>
                </c:pt>
                <c:pt idx="29" formatCode="0.00">
                  <c:v>3.42</c:v>
                </c:pt>
                <c:pt idx="30" formatCode="0.00">
                  <c:v>3.78</c:v>
                </c:pt>
                <c:pt idx="31" formatCode="0.00">
                  <c:v>3.5</c:v>
                </c:pt>
                <c:pt idx="32" formatCode="0.00">
                  <c:v>3.35</c:v>
                </c:pt>
                <c:pt idx="33" formatCode="0.00">
                  <c:v>3.35</c:v>
                </c:pt>
                <c:pt idx="34" formatCode="0.00">
                  <c:v>3.42</c:v>
                </c:pt>
                <c:pt idx="35">
                  <c:v>3.5</c:v>
                </c:pt>
                <c:pt idx="36">
                  <c:v>3.42</c:v>
                </c:pt>
                <c:pt idx="37">
                  <c:v>3</c:v>
                </c:pt>
                <c:pt idx="38">
                  <c:v>2.64</c:v>
                </c:pt>
                <c:pt idx="39">
                  <c:v>2.57</c:v>
                </c:pt>
                <c:pt idx="40">
                  <c:v>2.78</c:v>
                </c:pt>
                <c:pt idx="41">
                  <c:v>2.78</c:v>
                </c:pt>
                <c:pt idx="42">
                  <c:v>2.57</c:v>
                </c:pt>
                <c:pt idx="43">
                  <c:v>3</c:v>
                </c:pt>
                <c:pt idx="44">
                  <c:v>3.21</c:v>
                </c:pt>
                <c:pt idx="45">
                  <c:v>3.42</c:v>
                </c:pt>
                <c:pt idx="46">
                  <c:v>3.21</c:v>
                </c:pt>
                <c:pt idx="47">
                  <c:v>2.78</c:v>
                </c:pt>
                <c:pt idx="48">
                  <c:v>2.92</c:v>
                </c:pt>
                <c:pt idx="49">
                  <c:v>2.64</c:v>
                </c:pt>
                <c:pt idx="50">
                  <c:v>2.92</c:v>
                </c:pt>
                <c:pt idx="51">
                  <c:v>3.14</c:v>
                </c:pt>
                <c:pt idx="52">
                  <c:v>3.2465384615384592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7-45BB-A85A-49D5983B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318752"/>
        <c:axId val="182319536"/>
      </c:lineChart>
      <c:dateAx>
        <c:axId val="182318752"/>
        <c:scaling>
          <c:orientation val="minMax"/>
        </c:scaling>
        <c:delete val="0"/>
        <c:axPos val="b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</c:majorGridlines>
        <c:numFmt formatCode="m&quot;月&quot;d&quot;日&quot;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82319536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82319536"/>
        <c:scaling>
          <c:orientation val="minMax"/>
          <c:max val="5"/>
          <c:min val="0"/>
        </c:scaling>
        <c:delete val="0"/>
        <c:axPos val="l"/>
        <c:majorGridlines>
          <c:spPr>
            <a:ln w="15875"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25400" cmpd="sng"/>
        </c:spPr>
        <c:crossAx val="182318752"/>
        <c:crosses val="autoZero"/>
        <c:crossBetween val="between"/>
        <c:majorUnit val="1"/>
        <c:minorUnit val="0.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3.1" l="0.25" r="0.25" t="0.75" header="0.3" footer="0.3"/>
    <c:pageSetup paperSize="27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 b="1" i="0" baseline="0">
                <a:effectLst/>
              </a:rPr>
              <a:t>２０１３年（</a:t>
            </a:r>
            <a:r>
              <a:rPr lang="en-US" altLang="ja-JP" sz="1200" b="1" i="0" baseline="0">
                <a:effectLst/>
              </a:rPr>
              <a:t>H</a:t>
            </a:r>
            <a:r>
              <a:rPr lang="ja-JP" altLang="en-US" sz="1200" b="1" i="0" baseline="0">
                <a:effectLst/>
              </a:rPr>
              <a:t>２５）</a:t>
            </a:r>
            <a:r>
              <a:rPr lang="ja-JP" altLang="ja-JP" sz="1200" b="1" i="0" baseline="0">
                <a:effectLst/>
              </a:rPr>
              <a:t>上肢運動機能評価点数推移表（毎</a:t>
            </a:r>
            <a:r>
              <a:rPr lang="ja-JP" altLang="en-US" sz="1200" b="1" i="0" baseline="0">
                <a:effectLst/>
              </a:rPr>
              <a:t>週</a:t>
            </a:r>
            <a:r>
              <a:rPr lang="ja-JP" altLang="ja-JP" sz="1200" b="1" i="0" baseline="0">
                <a:effectLst/>
              </a:rPr>
              <a:t>金曜日）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3222854835453260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6834909567255033E-2"/>
          <c:y val="6.8349502733821704E-2"/>
          <c:w val="0.88357603997259282"/>
          <c:h val="0.69150449037197237"/>
        </c:manualLayout>
      </c:layout>
      <c:lineChart>
        <c:grouping val="standard"/>
        <c:varyColors val="0"/>
        <c:ser>
          <c:idx val="0"/>
          <c:order val="0"/>
          <c:tx>
            <c:strRef>
              <c:f>'2013年毎週（数値）'!$C$4</c:f>
              <c:strCache>
                <c:ptCount val="1"/>
                <c:pt idx="0">
                  <c:v>AOU(頻度）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'2013年毎週（数値）'!$B$5:$B$56</c:f>
              <c:numCache>
                <c:formatCode>m"月"d"日"</c:formatCode>
                <c:ptCount val="52"/>
                <c:pt idx="0">
                  <c:v>41278</c:v>
                </c:pt>
                <c:pt idx="1">
                  <c:v>41285</c:v>
                </c:pt>
                <c:pt idx="2">
                  <c:v>41292</c:v>
                </c:pt>
                <c:pt idx="3">
                  <c:v>41299</c:v>
                </c:pt>
                <c:pt idx="4">
                  <c:v>41306</c:v>
                </c:pt>
                <c:pt idx="5">
                  <c:v>41313</c:v>
                </c:pt>
                <c:pt idx="6">
                  <c:v>41320</c:v>
                </c:pt>
                <c:pt idx="7">
                  <c:v>41327</c:v>
                </c:pt>
                <c:pt idx="8">
                  <c:v>41334</c:v>
                </c:pt>
                <c:pt idx="9">
                  <c:v>41341</c:v>
                </c:pt>
                <c:pt idx="10">
                  <c:v>41348</c:v>
                </c:pt>
                <c:pt idx="11">
                  <c:v>41355</c:v>
                </c:pt>
                <c:pt idx="12">
                  <c:v>41362</c:v>
                </c:pt>
                <c:pt idx="13">
                  <c:v>41369</c:v>
                </c:pt>
                <c:pt idx="14">
                  <c:v>41376</c:v>
                </c:pt>
                <c:pt idx="15">
                  <c:v>41383</c:v>
                </c:pt>
                <c:pt idx="16">
                  <c:v>41390</c:v>
                </c:pt>
                <c:pt idx="17">
                  <c:v>41397</c:v>
                </c:pt>
                <c:pt idx="18">
                  <c:v>41404</c:v>
                </c:pt>
                <c:pt idx="19">
                  <c:v>41411</c:v>
                </c:pt>
                <c:pt idx="20">
                  <c:v>41418</c:v>
                </c:pt>
                <c:pt idx="21">
                  <c:v>41425</c:v>
                </c:pt>
                <c:pt idx="22">
                  <c:v>41432</c:v>
                </c:pt>
                <c:pt idx="23">
                  <c:v>41439</c:v>
                </c:pt>
                <c:pt idx="24">
                  <c:v>41446</c:v>
                </c:pt>
                <c:pt idx="25">
                  <c:v>41453</c:v>
                </c:pt>
                <c:pt idx="26">
                  <c:v>41460</c:v>
                </c:pt>
                <c:pt idx="27">
                  <c:v>41467</c:v>
                </c:pt>
                <c:pt idx="28">
                  <c:v>41474</c:v>
                </c:pt>
                <c:pt idx="29">
                  <c:v>41481</c:v>
                </c:pt>
                <c:pt idx="30">
                  <c:v>41488</c:v>
                </c:pt>
                <c:pt idx="31">
                  <c:v>41495</c:v>
                </c:pt>
                <c:pt idx="32">
                  <c:v>41502</c:v>
                </c:pt>
                <c:pt idx="33">
                  <c:v>41509</c:v>
                </c:pt>
                <c:pt idx="34">
                  <c:v>41516</c:v>
                </c:pt>
                <c:pt idx="35">
                  <c:v>41523</c:v>
                </c:pt>
                <c:pt idx="36">
                  <c:v>41530</c:v>
                </c:pt>
                <c:pt idx="37">
                  <c:v>41537</c:v>
                </c:pt>
                <c:pt idx="38">
                  <c:v>41544</c:v>
                </c:pt>
                <c:pt idx="39">
                  <c:v>41551</c:v>
                </c:pt>
                <c:pt idx="40">
                  <c:v>41558</c:v>
                </c:pt>
                <c:pt idx="41">
                  <c:v>41565</c:v>
                </c:pt>
                <c:pt idx="42">
                  <c:v>41572</c:v>
                </c:pt>
                <c:pt idx="43">
                  <c:v>41579</c:v>
                </c:pt>
                <c:pt idx="44">
                  <c:v>41586</c:v>
                </c:pt>
                <c:pt idx="45">
                  <c:v>41593</c:v>
                </c:pt>
                <c:pt idx="46">
                  <c:v>41600</c:v>
                </c:pt>
                <c:pt idx="47">
                  <c:v>41607</c:v>
                </c:pt>
                <c:pt idx="48">
                  <c:v>41614</c:v>
                </c:pt>
                <c:pt idx="49">
                  <c:v>41621</c:v>
                </c:pt>
                <c:pt idx="50">
                  <c:v>41628</c:v>
                </c:pt>
                <c:pt idx="51">
                  <c:v>41635</c:v>
                </c:pt>
              </c:numCache>
            </c:numRef>
          </c:cat>
          <c:val>
            <c:numRef>
              <c:f>'2013年毎週（数値）'!$C$5:$C$56</c:f>
              <c:numCache>
                <c:formatCode>General</c:formatCode>
                <c:ptCount val="52"/>
                <c:pt idx="0">
                  <c:v>3.64</c:v>
                </c:pt>
                <c:pt idx="1">
                  <c:v>3.42</c:v>
                </c:pt>
                <c:pt idx="2">
                  <c:v>3.35</c:v>
                </c:pt>
                <c:pt idx="3">
                  <c:v>3.35</c:v>
                </c:pt>
                <c:pt idx="4">
                  <c:v>3.28</c:v>
                </c:pt>
                <c:pt idx="5">
                  <c:v>2.78</c:v>
                </c:pt>
                <c:pt idx="6">
                  <c:v>3</c:v>
                </c:pt>
                <c:pt idx="7">
                  <c:v>3.21</c:v>
                </c:pt>
                <c:pt idx="8">
                  <c:v>3.57</c:v>
                </c:pt>
                <c:pt idx="9">
                  <c:v>3.42</c:v>
                </c:pt>
                <c:pt idx="10">
                  <c:v>3.28</c:v>
                </c:pt>
                <c:pt idx="11">
                  <c:v>3.35</c:v>
                </c:pt>
                <c:pt idx="12">
                  <c:v>3.42</c:v>
                </c:pt>
                <c:pt idx="13" formatCode="0.00">
                  <c:v>3.35</c:v>
                </c:pt>
                <c:pt idx="14" formatCode="0.00">
                  <c:v>3.14</c:v>
                </c:pt>
                <c:pt idx="15" formatCode="0.00">
                  <c:v>3.28</c:v>
                </c:pt>
                <c:pt idx="16" formatCode="0.00">
                  <c:v>3.35</c:v>
                </c:pt>
                <c:pt idx="17" formatCode="0.00">
                  <c:v>3.21</c:v>
                </c:pt>
                <c:pt idx="18" formatCode="0.00">
                  <c:v>3.71</c:v>
                </c:pt>
                <c:pt idx="19" formatCode="0.00">
                  <c:v>3.71</c:v>
                </c:pt>
                <c:pt idx="20" formatCode="0.00">
                  <c:v>3.57</c:v>
                </c:pt>
                <c:pt idx="21" formatCode="0.00">
                  <c:v>3.71</c:v>
                </c:pt>
                <c:pt idx="22" formatCode="0.00">
                  <c:v>3.64</c:v>
                </c:pt>
                <c:pt idx="23" formatCode="0.00">
                  <c:v>3.78</c:v>
                </c:pt>
                <c:pt idx="24" formatCode="0.00">
                  <c:v>3.71</c:v>
                </c:pt>
                <c:pt idx="25" formatCode="0.00">
                  <c:v>3.71</c:v>
                </c:pt>
                <c:pt idx="26" formatCode="0.00">
                  <c:v>4.07</c:v>
                </c:pt>
                <c:pt idx="27" formatCode="0.00">
                  <c:v>3.92</c:v>
                </c:pt>
                <c:pt idx="28" formatCode="0.00">
                  <c:v>3.71</c:v>
                </c:pt>
                <c:pt idx="29" formatCode="0.00">
                  <c:v>3.71</c:v>
                </c:pt>
                <c:pt idx="30" formatCode="0.00">
                  <c:v>3.5</c:v>
                </c:pt>
                <c:pt idx="31" formatCode="0.00">
                  <c:v>3.78</c:v>
                </c:pt>
                <c:pt idx="32" formatCode="0.00">
                  <c:v>3.71</c:v>
                </c:pt>
                <c:pt idx="33" formatCode="0.00">
                  <c:v>3.57</c:v>
                </c:pt>
                <c:pt idx="34" formatCode="0.00">
                  <c:v>3.57</c:v>
                </c:pt>
                <c:pt idx="35" formatCode="0.00">
                  <c:v>3.85</c:v>
                </c:pt>
                <c:pt idx="36" formatCode="0.00">
                  <c:v>3.71</c:v>
                </c:pt>
                <c:pt idx="37" formatCode="0.00">
                  <c:v>4.07</c:v>
                </c:pt>
                <c:pt idx="38" formatCode="0.00">
                  <c:v>3.85</c:v>
                </c:pt>
                <c:pt idx="39" formatCode="0.00">
                  <c:v>3.78</c:v>
                </c:pt>
                <c:pt idx="40" formatCode="0.00">
                  <c:v>3.92</c:v>
                </c:pt>
                <c:pt idx="41" formatCode="0.00">
                  <c:v>3.92</c:v>
                </c:pt>
                <c:pt idx="42" formatCode="0.00">
                  <c:v>3.92</c:v>
                </c:pt>
                <c:pt idx="43" formatCode="0.00">
                  <c:v>3.85</c:v>
                </c:pt>
                <c:pt idx="44" formatCode="0.00">
                  <c:v>3.92</c:v>
                </c:pt>
                <c:pt idx="45" formatCode="0.00">
                  <c:v>4.28</c:v>
                </c:pt>
                <c:pt idx="46" formatCode="0.00">
                  <c:v>4.21</c:v>
                </c:pt>
                <c:pt idx="47" formatCode="0.00">
                  <c:v>3.92</c:v>
                </c:pt>
                <c:pt idx="48" formatCode="0.00">
                  <c:v>4.28</c:v>
                </c:pt>
                <c:pt idx="49" formatCode="0.00">
                  <c:v>3.78</c:v>
                </c:pt>
                <c:pt idx="50" formatCode="0.00">
                  <c:v>3.92</c:v>
                </c:pt>
                <c:pt idx="51" formatCode="0.00">
                  <c:v>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F9-4402-B9B5-24F6D75728AD}"/>
            </c:ext>
          </c:extLst>
        </c:ser>
        <c:ser>
          <c:idx val="1"/>
          <c:order val="1"/>
          <c:tx>
            <c:strRef>
              <c:f>'2013年毎週（数値）'!$D$4</c:f>
              <c:strCache>
                <c:ptCount val="1"/>
                <c:pt idx="0">
                  <c:v>QOM（質）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'2013年毎週（数値）'!$B$5:$B$56</c:f>
              <c:numCache>
                <c:formatCode>m"月"d"日"</c:formatCode>
                <c:ptCount val="52"/>
                <c:pt idx="0">
                  <c:v>41278</c:v>
                </c:pt>
                <c:pt idx="1">
                  <c:v>41285</c:v>
                </c:pt>
                <c:pt idx="2">
                  <c:v>41292</c:v>
                </c:pt>
                <c:pt idx="3">
                  <c:v>41299</c:v>
                </c:pt>
                <c:pt idx="4">
                  <c:v>41306</c:v>
                </c:pt>
                <c:pt idx="5">
                  <c:v>41313</c:v>
                </c:pt>
                <c:pt idx="6">
                  <c:v>41320</c:v>
                </c:pt>
                <c:pt idx="7">
                  <c:v>41327</c:v>
                </c:pt>
                <c:pt idx="8">
                  <c:v>41334</c:v>
                </c:pt>
                <c:pt idx="9">
                  <c:v>41341</c:v>
                </c:pt>
                <c:pt idx="10">
                  <c:v>41348</c:v>
                </c:pt>
                <c:pt idx="11">
                  <c:v>41355</c:v>
                </c:pt>
                <c:pt idx="12">
                  <c:v>41362</c:v>
                </c:pt>
                <c:pt idx="13">
                  <c:v>41369</c:v>
                </c:pt>
                <c:pt idx="14">
                  <c:v>41376</c:v>
                </c:pt>
                <c:pt idx="15">
                  <c:v>41383</c:v>
                </c:pt>
                <c:pt idx="16">
                  <c:v>41390</c:v>
                </c:pt>
                <c:pt idx="17">
                  <c:v>41397</c:v>
                </c:pt>
                <c:pt idx="18">
                  <c:v>41404</c:v>
                </c:pt>
                <c:pt idx="19">
                  <c:v>41411</c:v>
                </c:pt>
                <c:pt idx="20">
                  <c:v>41418</c:v>
                </c:pt>
                <c:pt idx="21">
                  <c:v>41425</c:v>
                </c:pt>
                <c:pt idx="22">
                  <c:v>41432</c:v>
                </c:pt>
                <c:pt idx="23">
                  <c:v>41439</c:v>
                </c:pt>
                <c:pt idx="24">
                  <c:v>41446</c:v>
                </c:pt>
                <c:pt idx="25">
                  <c:v>41453</c:v>
                </c:pt>
                <c:pt idx="26">
                  <c:v>41460</c:v>
                </c:pt>
                <c:pt idx="27">
                  <c:v>41467</c:v>
                </c:pt>
                <c:pt idx="28">
                  <c:v>41474</c:v>
                </c:pt>
                <c:pt idx="29">
                  <c:v>41481</c:v>
                </c:pt>
                <c:pt idx="30">
                  <c:v>41488</c:v>
                </c:pt>
                <c:pt idx="31">
                  <c:v>41495</c:v>
                </c:pt>
                <c:pt idx="32">
                  <c:v>41502</c:v>
                </c:pt>
                <c:pt idx="33">
                  <c:v>41509</c:v>
                </c:pt>
                <c:pt idx="34">
                  <c:v>41516</c:v>
                </c:pt>
                <c:pt idx="35">
                  <c:v>41523</c:v>
                </c:pt>
                <c:pt idx="36">
                  <c:v>41530</c:v>
                </c:pt>
                <c:pt idx="37">
                  <c:v>41537</c:v>
                </c:pt>
                <c:pt idx="38">
                  <c:v>41544</c:v>
                </c:pt>
                <c:pt idx="39">
                  <c:v>41551</c:v>
                </c:pt>
                <c:pt idx="40">
                  <c:v>41558</c:v>
                </c:pt>
                <c:pt idx="41">
                  <c:v>41565</c:v>
                </c:pt>
                <c:pt idx="42">
                  <c:v>41572</c:v>
                </c:pt>
                <c:pt idx="43">
                  <c:v>41579</c:v>
                </c:pt>
                <c:pt idx="44">
                  <c:v>41586</c:v>
                </c:pt>
                <c:pt idx="45">
                  <c:v>41593</c:v>
                </c:pt>
                <c:pt idx="46">
                  <c:v>41600</c:v>
                </c:pt>
                <c:pt idx="47">
                  <c:v>41607</c:v>
                </c:pt>
                <c:pt idx="48">
                  <c:v>41614</c:v>
                </c:pt>
                <c:pt idx="49">
                  <c:v>41621</c:v>
                </c:pt>
                <c:pt idx="50">
                  <c:v>41628</c:v>
                </c:pt>
                <c:pt idx="51">
                  <c:v>41635</c:v>
                </c:pt>
              </c:numCache>
            </c:numRef>
          </c:cat>
          <c:val>
            <c:numRef>
              <c:f>'2013年毎週（数値）'!$D$5:$D$56</c:f>
              <c:numCache>
                <c:formatCode>General</c:formatCode>
                <c:ptCount val="52"/>
                <c:pt idx="0">
                  <c:v>3.14</c:v>
                </c:pt>
                <c:pt idx="1">
                  <c:v>3.21</c:v>
                </c:pt>
                <c:pt idx="2">
                  <c:v>2.57</c:v>
                </c:pt>
                <c:pt idx="3">
                  <c:v>2.64</c:v>
                </c:pt>
                <c:pt idx="4">
                  <c:v>2.2799999999999998</c:v>
                </c:pt>
                <c:pt idx="5">
                  <c:v>2.2799999999999998</c:v>
                </c:pt>
                <c:pt idx="6">
                  <c:v>2.14</c:v>
                </c:pt>
                <c:pt idx="7">
                  <c:v>2.5</c:v>
                </c:pt>
                <c:pt idx="8">
                  <c:v>2.92</c:v>
                </c:pt>
                <c:pt idx="9">
                  <c:v>3.07</c:v>
                </c:pt>
                <c:pt idx="10">
                  <c:v>2.21</c:v>
                </c:pt>
                <c:pt idx="11">
                  <c:v>2.85</c:v>
                </c:pt>
                <c:pt idx="12">
                  <c:v>2.71</c:v>
                </c:pt>
                <c:pt idx="13" formatCode="0.00">
                  <c:v>2.71</c:v>
                </c:pt>
                <c:pt idx="14" formatCode="0.00">
                  <c:v>2.21</c:v>
                </c:pt>
                <c:pt idx="15" formatCode="0.00">
                  <c:v>2.64</c:v>
                </c:pt>
                <c:pt idx="16" formatCode="0.00">
                  <c:v>2.57</c:v>
                </c:pt>
                <c:pt idx="17" formatCode="0.00">
                  <c:v>2.5</c:v>
                </c:pt>
                <c:pt idx="18" formatCode="0.00">
                  <c:v>2.78</c:v>
                </c:pt>
                <c:pt idx="19" formatCode="0.00">
                  <c:v>3.14</c:v>
                </c:pt>
                <c:pt idx="20" formatCode="0.00">
                  <c:v>3.14</c:v>
                </c:pt>
                <c:pt idx="21" formatCode="0.00">
                  <c:v>3.21</c:v>
                </c:pt>
                <c:pt idx="22" formatCode="0.00">
                  <c:v>3</c:v>
                </c:pt>
                <c:pt idx="23" formatCode="0.00">
                  <c:v>2.64</c:v>
                </c:pt>
                <c:pt idx="24" formatCode="0.00">
                  <c:v>3.07</c:v>
                </c:pt>
                <c:pt idx="25" formatCode="0.00">
                  <c:v>2.64</c:v>
                </c:pt>
                <c:pt idx="26" formatCode="0.00">
                  <c:v>3.35</c:v>
                </c:pt>
                <c:pt idx="27" formatCode="0.00">
                  <c:v>3.14</c:v>
                </c:pt>
                <c:pt idx="28" formatCode="0.00">
                  <c:v>3</c:v>
                </c:pt>
                <c:pt idx="29" formatCode="0.00">
                  <c:v>3.35</c:v>
                </c:pt>
                <c:pt idx="30" formatCode="0.00">
                  <c:v>3.07</c:v>
                </c:pt>
                <c:pt idx="31" formatCode="0.00">
                  <c:v>3.5</c:v>
                </c:pt>
                <c:pt idx="32" formatCode="0.00">
                  <c:v>3.14</c:v>
                </c:pt>
                <c:pt idx="33" formatCode="0.00">
                  <c:v>3.14</c:v>
                </c:pt>
                <c:pt idx="34" formatCode="0.00">
                  <c:v>3.14</c:v>
                </c:pt>
                <c:pt idx="35" formatCode="0.00">
                  <c:v>3.42</c:v>
                </c:pt>
                <c:pt idx="36" formatCode="0.00">
                  <c:v>3</c:v>
                </c:pt>
                <c:pt idx="37" formatCode="0.00">
                  <c:v>3.21</c:v>
                </c:pt>
                <c:pt idx="38" formatCode="0.00">
                  <c:v>2.71</c:v>
                </c:pt>
                <c:pt idx="39" formatCode="0.00">
                  <c:v>3.14</c:v>
                </c:pt>
                <c:pt idx="40" formatCode="0.00">
                  <c:v>3.21</c:v>
                </c:pt>
                <c:pt idx="41" formatCode="0.00">
                  <c:v>3.21</c:v>
                </c:pt>
                <c:pt idx="42" formatCode="0.00">
                  <c:v>3</c:v>
                </c:pt>
                <c:pt idx="43" formatCode="0.00">
                  <c:v>3</c:v>
                </c:pt>
                <c:pt idx="44" formatCode="0.00">
                  <c:v>3.14</c:v>
                </c:pt>
                <c:pt idx="45" formatCode="0.00">
                  <c:v>2.92</c:v>
                </c:pt>
                <c:pt idx="46" formatCode="0.00">
                  <c:v>3.14</c:v>
                </c:pt>
                <c:pt idx="47" formatCode="0.00">
                  <c:v>3.14</c:v>
                </c:pt>
                <c:pt idx="48" formatCode="0.00">
                  <c:v>3.42</c:v>
                </c:pt>
                <c:pt idx="49" formatCode="0.00">
                  <c:v>3.14</c:v>
                </c:pt>
                <c:pt idx="50" formatCode="0.00">
                  <c:v>2.92</c:v>
                </c:pt>
                <c:pt idx="51" formatCode="0.00">
                  <c:v>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F9-4402-B9B5-24F6D7572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489136"/>
        <c:axId val="406495800"/>
      </c:lineChart>
      <c:dateAx>
        <c:axId val="406489136"/>
        <c:scaling>
          <c:orientation val="minMax"/>
        </c:scaling>
        <c:delete val="0"/>
        <c:axPos val="b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</c:majorGridlines>
        <c:numFmt formatCode="m&quot;月&quot;d&quot;日&quot;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406495800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06495800"/>
        <c:scaling>
          <c:orientation val="minMax"/>
          <c:max val="5"/>
          <c:min val="0"/>
        </c:scaling>
        <c:delete val="0"/>
        <c:axPos val="l"/>
        <c:majorGridlines>
          <c:spPr>
            <a:ln w="15875"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25400" cmpd="sng"/>
        </c:spPr>
        <c:crossAx val="406489136"/>
        <c:crossesAt val="41278"/>
        <c:crossBetween val="between"/>
        <c:majorUnit val="1"/>
        <c:min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3.39" l="0.25" r="0.25" t="0.75" header="0.3" footer="0.3"/>
    <c:pageSetup paperSize="27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 b="1" i="0" baseline="0">
                <a:effectLst/>
              </a:rPr>
              <a:t>２０１２（</a:t>
            </a:r>
            <a:r>
              <a:rPr lang="en-US" altLang="ja-JP" sz="1200" b="1" i="0" baseline="0">
                <a:effectLst/>
              </a:rPr>
              <a:t>H</a:t>
            </a:r>
            <a:r>
              <a:rPr lang="ja-JP" altLang="en-US" sz="1200" b="1" i="0" baseline="0">
                <a:effectLst/>
              </a:rPr>
              <a:t>２４）年</a:t>
            </a:r>
            <a:r>
              <a:rPr lang="ja-JP" altLang="ja-JP" sz="1200" b="1" i="0" baseline="0">
                <a:effectLst/>
              </a:rPr>
              <a:t>上肢運動機能評価点数推移表（毎</a:t>
            </a:r>
            <a:r>
              <a:rPr lang="ja-JP" altLang="en-US" sz="1200" b="1" i="0" baseline="0">
                <a:effectLst/>
              </a:rPr>
              <a:t>週</a:t>
            </a:r>
            <a:r>
              <a:rPr lang="ja-JP" altLang="ja-JP" sz="1200" b="1" i="0" baseline="0">
                <a:effectLst/>
              </a:rPr>
              <a:t>金曜日）</a:t>
            </a:r>
            <a:endParaRPr lang="ja-JP" altLang="ja-JP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7285096825583369E-2"/>
          <c:y val="9.8522320337488173E-2"/>
          <c:w val="0.85864672699494649"/>
          <c:h val="0.65015078580764452"/>
        </c:manualLayout>
      </c:layout>
      <c:lineChart>
        <c:grouping val="standard"/>
        <c:varyColors val="0"/>
        <c:ser>
          <c:idx val="0"/>
          <c:order val="0"/>
          <c:tx>
            <c:strRef>
              <c:f>'2012年毎週（数値） '!$C$4</c:f>
              <c:strCache>
                <c:ptCount val="1"/>
                <c:pt idx="0">
                  <c:v>AOU(頻度）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'2012年毎週（数値） '!$B$5:$B$56</c:f>
              <c:numCache>
                <c:formatCode>m"月"d"日"</c:formatCode>
                <c:ptCount val="52"/>
                <c:pt idx="0">
                  <c:v>40914</c:v>
                </c:pt>
                <c:pt idx="1">
                  <c:v>40921</c:v>
                </c:pt>
                <c:pt idx="2">
                  <c:v>40928</c:v>
                </c:pt>
                <c:pt idx="3">
                  <c:v>40935</c:v>
                </c:pt>
                <c:pt idx="4">
                  <c:v>40942</c:v>
                </c:pt>
                <c:pt idx="5">
                  <c:v>40949</c:v>
                </c:pt>
                <c:pt idx="6">
                  <c:v>40956</c:v>
                </c:pt>
                <c:pt idx="7">
                  <c:v>40963</c:v>
                </c:pt>
                <c:pt idx="8">
                  <c:v>40970</c:v>
                </c:pt>
                <c:pt idx="9">
                  <c:v>40977</c:v>
                </c:pt>
                <c:pt idx="10">
                  <c:v>40984</c:v>
                </c:pt>
                <c:pt idx="11">
                  <c:v>40991</c:v>
                </c:pt>
                <c:pt idx="12">
                  <c:v>40998</c:v>
                </c:pt>
                <c:pt idx="13">
                  <c:v>41005</c:v>
                </c:pt>
                <c:pt idx="14">
                  <c:v>41012</c:v>
                </c:pt>
                <c:pt idx="15">
                  <c:v>41019</c:v>
                </c:pt>
                <c:pt idx="16">
                  <c:v>41026</c:v>
                </c:pt>
                <c:pt idx="17">
                  <c:v>41033</c:v>
                </c:pt>
                <c:pt idx="18">
                  <c:v>41040</c:v>
                </c:pt>
                <c:pt idx="19">
                  <c:v>41047</c:v>
                </c:pt>
                <c:pt idx="20">
                  <c:v>41054</c:v>
                </c:pt>
                <c:pt idx="21">
                  <c:v>41061</c:v>
                </c:pt>
                <c:pt idx="22">
                  <c:v>41068</c:v>
                </c:pt>
                <c:pt idx="23">
                  <c:v>41075</c:v>
                </c:pt>
                <c:pt idx="24">
                  <c:v>41082</c:v>
                </c:pt>
                <c:pt idx="25">
                  <c:v>41089</c:v>
                </c:pt>
                <c:pt idx="26">
                  <c:v>41096</c:v>
                </c:pt>
                <c:pt idx="27">
                  <c:v>41103</c:v>
                </c:pt>
                <c:pt idx="28">
                  <c:v>41110</c:v>
                </c:pt>
                <c:pt idx="29">
                  <c:v>41117</c:v>
                </c:pt>
                <c:pt idx="30">
                  <c:v>41124</c:v>
                </c:pt>
                <c:pt idx="31">
                  <c:v>41131</c:v>
                </c:pt>
                <c:pt idx="32">
                  <c:v>41138</c:v>
                </c:pt>
                <c:pt idx="33">
                  <c:v>41145</c:v>
                </c:pt>
                <c:pt idx="34">
                  <c:v>41152</c:v>
                </c:pt>
                <c:pt idx="35">
                  <c:v>41159</c:v>
                </c:pt>
                <c:pt idx="36">
                  <c:v>41166</c:v>
                </c:pt>
                <c:pt idx="37">
                  <c:v>41173</c:v>
                </c:pt>
                <c:pt idx="38">
                  <c:v>41180</c:v>
                </c:pt>
                <c:pt idx="39">
                  <c:v>41187</c:v>
                </c:pt>
                <c:pt idx="40">
                  <c:v>41194</c:v>
                </c:pt>
                <c:pt idx="41">
                  <c:v>41201</c:v>
                </c:pt>
                <c:pt idx="42">
                  <c:v>41208</c:v>
                </c:pt>
                <c:pt idx="43">
                  <c:v>41215</c:v>
                </c:pt>
                <c:pt idx="44">
                  <c:v>41222</c:v>
                </c:pt>
                <c:pt idx="45">
                  <c:v>41229</c:v>
                </c:pt>
                <c:pt idx="46">
                  <c:v>41236</c:v>
                </c:pt>
                <c:pt idx="47">
                  <c:v>41243</c:v>
                </c:pt>
                <c:pt idx="48">
                  <c:v>41250</c:v>
                </c:pt>
                <c:pt idx="49">
                  <c:v>41257</c:v>
                </c:pt>
                <c:pt idx="50">
                  <c:v>41264</c:v>
                </c:pt>
                <c:pt idx="51">
                  <c:v>41271</c:v>
                </c:pt>
              </c:numCache>
            </c:numRef>
          </c:cat>
          <c:val>
            <c:numRef>
              <c:f>'2012年毎週（数値） '!$C$5:$C$56</c:f>
              <c:numCache>
                <c:formatCode>General</c:formatCode>
                <c:ptCount val="52"/>
                <c:pt idx="0">
                  <c:v>1.92</c:v>
                </c:pt>
                <c:pt idx="1">
                  <c:v>2.14</c:v>
                </c:pt>
                <c:pt idx="2">
                  <c:v>2.14</c:v>
                </c:pt>
                <c:pt idx="3">
                  <c:v>2.14</c:v>
                </c:pt>
                <c:pt idx="4">
                  <c:v>2.21</c:v>
                </c:pt>
                <c:pt idx="5">
                  <c:v>2.57</c:v>
                </c:pt>
                <c:pt idx="6">
                  <c:v>2.69</c:v>
                </c:pt>
                <c:pt idx="7">
                  <c:v>2.42</c:v>
                </c:pt>
                <c:pt idx="8">
                  <c:v>2.71</c:v>
                </c:pt>
                <c:pt idx="9">
                  <c:v>2.57</c:v>
                </c:pt>
                <c:pt idx="10">
                  <c:v>2.71</c:v>
                </c:pt>
                <c:pt idx="11">
                  <c:v>2.71</c:v>
                </c:pt>
                <c:pt idx="12">
                  <c:v>3.14</c:v>
                </c:pt>
                <c:pt idx="13" formatCode="0.00">
                  <c:v>2.85</c:v>
                </c:pt>
                <c:pt idx="14" formatCode="0.00">
                  <c:v>3.14</c:v>
                </c:pt>
                <c:pt idx="15" formatCode="0.00">
                  <c:v>3</c:v>
                </c:pt>
                <c:pt idx="16" formatCode="0.00">
                  <c:v>2.78</c:v>
                </c:pt>
                <c:pt idx="17" formatCode="0.00">
                  <c:v>3.07</c:v>
                </c:pt>
                <c:pt idx="18" formatCode="0.00">
                  <c:v>3.14</c:v>
                </c:pt>
                <c:pt idx="19" formatCode="0.00">
                  <c:v>3.42</c:v>
                </c:pt>
                <c:pt idx="20" formatCode="0.00">
                  <c:v>3.42</c:v>
                </c:pt>
                <c:pt idx="21" formatCode="0.00">
                  <c:v>3.21</c:v>
                </c:pt>
                <c:pt idx="22" formatCode="0.00">
                  <c:v>3.42</c:v>
                </c:pt>
                <c:pt idx="23" formatCode="0.00">
                  <c:v>3.42</c:v>
                </c:pt>
                <c:pt idx="24" formatCode="0.00">
                  <c:v>3.64</c:v>
                </c:pt>
                <c:pt idx="25" formatCode="0.00">
                  <c:v>3.71</c:v>
                </c:pt>
                <c:pt idx="26" formatCode="0.00">
                  <c:v>3.57</c:v>
                </c:pt>
                <c:pt idx="27" formatCode="0.00">
                  <c:v>3.64</c:v>
                </c:pt>
                <c:pt idx="28" formatCode="0.00">
                  <c:v>3.85</c:v>
                </c:pt>
                <c:pt idx="29" formatCode="0.00">
                  <c:v>3.78</c:v>
                </c:pt>
                <c:pt idx="30" formatCode="0.00">
                  <c:v>3.28</c:v>
                </c:pt>
                <c:pt idx="31" formatCode="0.00">
                  <c:v>3.5</c:v>
                </c:pt>
                <c:pt idx="32" formatCode="0.00">
                  <c:v>3.64</c:v>
                </c:pt>
                <c:pt idx="33" formatCode="0.00">
                  <c:v>3.85</c:v>
                </c:pt>
                <c:pt idx="34" formatCode="0.00">
                  <c:v>3.85</c:v>
                </c:pt>
                <c:pt idx="35" formatCode="0.00">
                  <c:v>4.21</c:v>
                </c:pt>
                <c:pt idx="36" formatCode="0.00">
                  <c:v>3.64</c:v>
                </c:pt>
                <c:pt idx="37" formatCode="0.00">
                  <c:v>4.07</c:v>
                </c:pt>
                <c:pt idx="38" formatCode="0.00">
                  <c:v>4.21</c:v>
                </c:pt>
                <c:pt idx="39" formatCode="0.00">
                  <c:v>3.92</c:v>
                </c:pt>
                <c:pt idx="40" formatCode="0.00">
                  <c:v>4.21</c:v>
                </c:pt>
                <c:pt idx="41" formatCode="0.00">
                  <c:v>4.42</c:v>
                </c:pt>
                <c:pt idx="42" formatCode="0.00">
                  <c:v>4.28</c:v>
                </c:pt>
                <c:pt idx="43" formatCode="0.00">
                  <c:v>3.42</c:v>
                </c:pt>
                <c:pt idx="44" formatCode="0.00">
                  <c:v>3.92</c:v>
                </c:pt>
                <c:pt idx="45" formatCode="0.00">
                  <c:v>3.85</c:v>
                </c:pt>
                <c:pt idx="46" formatCode="0.00">
                  <c:v>3.42</c:v>
                </c:pt>
                <c:pt idx="47" formatCode="0.00">
                  <c:v>3.64</c:v>
                </c:pt>
                <c:pt idx="48" formatCode="0.00">
                  <c:v>3.42</c:v>
                </c:pt>
                <c:pt idx="49" formatCode="0.00">
                  <c:v>3.57</c:v>
                </c:pt>
                <c:pt idx="50" formatCode="0.00">
                  <c:v>3.35</c:v>
                </c:pt>
                <c:pt idx="51" formatCode="0.00">
                  <c:v>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D-4FB4-B115-571E86340BE5}"/>
            </c:ext>
          </c:extLst>
        </c:ser>
        <c:ser>
          <c:idx val="1"/>
          <c:order val="1"/>
          <c:tx>
            <c:strRef>
              <c:f>'2012年毎週（数値） '!$D$4</c:f>
              <c:strCache>
                <c:ptCount val="1"/>
                <c:pt idx="0">
                  <c:v>QOM（質）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'2012年毎週（数値） '!$B$5:$B$56</c:f>
              <c:numCache>
                <c:formatCode>m"月"d"日"</c:formatCode>
                <c:ptCount val="52"/>
                <c:pt idx="0">
                  <c:v>40914</c:v>
                </c:pt>
                <c:pt idx="1">
                  <c:v>40921</c:v>
                </c:pt>
                <c:pt idx="2">
                  <c:v>40928</c:v>
                </c:pt>
                <c:pt idx="3">
                  <c:v>40935</c:v>
                </c:pt>
                <c:pt idx="4">
                  <c:v>40942</c:v>
                </c:pt>
                <c:pt idx="5">
                  <c:v>40949</c:v>
                </c:pt>
                <c:pt idx="6">
                  <c:v>40956</c:v>
                </c:pt>
                <c:pt idx="7">
                  <c:v>40963</c:v>
                </c:pt>
                <c:pt idx="8">
                  <c:v>40970</c:v>
                </c:pt>
                <c:pt idx="9">
                  <c:v>40977</c:v>
                </c:pt>
                <c:pt idx="10">
                  <c:v>40984</c:v>
                </c:pt>
                <c:pt idx="11">
                  <c:v>40991</c:v>
                </c:pt>
                <c:pt idx="12">
                  <c:v>40998</c:v>
                </c:pt>
                <c:pt idx="13">
                  <c:v>41005</c:v>
                </c:pt>
                <c:pt idx="14">
                  <c:v>41012</c:v>
                </c:pt>
                <c:pt idx="15">
                  <c:v>41019</c:v>
                </c:pt>
                <c:pt idx="16">
                  <c:v>41026</c:v>
                </c:pt>
                <c:pt idx="17">
                  <c:v>41033</c:v>
                </c:pt>
                <c:pt idx="18">
                  <c:v>41040</c:v>
                </c:pt>
                <c:pt idx="19">
                  <c:v>41047</c:v>
                </c:pt>
                <c:pt idx="20">
                  <c:v>41054</c:v>
                </c:pt>
                <c:pt idx="21">
                  <c:v>41061</c:v>
                </c:pt>
                <c:pt idx="22">
                  <c:v>41068</c:v>
                </c:pt>
                <c:pt idx="23">
                  <c:v>41075</c:v>
                </c:pt>
                <c:pt idx="24">
                  <c:v>41082</c:v>
                </c:pt>
                <c:pt idx="25">
                  <c:v>41089</c:v>
                </c:pt>
                <c:pt idx="26">
                  <c:v>41096</c:v>
                </c:pt>
                <c:pt idx="27">
                  <c:v>41103</c:v>
                </c:pt>
                <c:pt idx="28">
                  <c:v>41110</c:v>
                </c:pt>
                <c:pt idx="29">
                  <c:v>41117</c:v>
                </c:pt>
                <c:pt idx="30">
                  <c:v>41124</c:v>
                </c:pt>
                <c:pt idx="31">
                  <c:v>41131</c:v>
                </c:pt>
                <c:pt idx="32">
                  <c:v>41138</c:v>
                </c:pt>
                <c:pt idx="33">
                  <c:v>41145</c:v>
                </c:pt>
                <c:pt idx="34">
                  <c:v>41152</c:v>
                </c:pt>
                <c:pt idx="35">
                  <c:v>41159</c:v>
                </c:pt>
                <c:pt idx="36">
                  <c:v>41166</c:v>
                </c:pt>
                <c:pt idx="37">
                  <c:v>41173</c:v>
                </c:pt>
                <c:pt idx="38">
                  <c:v>41180</c:v>
                </c:pt>
                <c:pt idx="39">
                  <c:v>41187</c:v>
                </c:pt>
                <c:pt idx="40">
                  <c:v>41194</c:v>
                </c:pt>
                <c:pt idx="41">
                  <c:v>41201</c:v>
                </c:pt>
                <c:pt idx="42">
                  <c:v>41208</c:v>
                </c:pt>
                <c:pt idx="43">
                  <c:v>41215</c:v>
                </c:pt>
                <c:pt idx="44">
                  <c:v>41222</c:v>
                </c:pt>
                <c:pt idx="45">
                  <c:v>41229</c:v>
                </c:pt>
                <c:pt idx="46">
                  <c:v>41236</c:v>
                </c:pt>
                <c:pt idx="47">
                  <c:v>41243</c:v>
                </c:pt>
                <c:pt idx="48">
                  <c:v>41250</c:v>
                </c:pt>
                <c:pt idx="49">
                  <c:v>41257</c:v>
                </c:pt>
                <c:pt idx="50">
                  <c:v>41264</c:v>
                </c:pt>
                <c:pt idx="51">
                  <c:v>41271</c:v>
                </c:pt>
              </c:numCache>
            </c:numRef>
          </c:cat>
          <c:val>
            <c:numRef>
              <c:f>'2012年毎週（数値） '!$D$5:$D$56</c:f>
              <c:numCache>
                <c:formatCode>General</c:formatCode>
                <c:ptCount val="52"/>
                <c:pt idx="0">
                  <c:v>1.64</c:v>
                </c:pt>
                <c:pt idx="1">
                  <c:v>2.14</c:v>
                </c:pt>
                <c:pt idx="2">
                  <c:v>2.2799999999999998</c:v>
                </c:pt>
                <c:pt idx="3">
                  <c:v>1.92</c:v>
                </c:pt>
                <c:pt idx="4">
                  <c:v>2.2799999999999998</c:v>
                </c:pt>
                <c:pt idx="5">
                  <c:v>2.0699999999999998</c:v>
                </c:pt>
                <c:pt idx="6">
                  <c:v>2.46</c:v>
                </c:pt>
                <c:pt idx="7">
                  <c:v>2.2799999999999998</c:v>
                </c:pt>
                <c:pt idx="8">
                  <c:v>2.2799999999999998</c:v>
                </c:pt>
                <c:pt idx="9">
                  <c:v>2.42</c:v>
                </c:pt>
                <c:pt idx="10">
                  <c:v>2.42</c:v>
                </c:pt>
                <c:pt idx="11">
                  <c:v>2.78</c:v>
                </c:pt>
                <c:pt idx="12">
                  <c:v>2.71</c:v>
                </c:pt>
                <c:pt idx="13" formatCode="0.00">
                  <c:v>2.5</c:v>
                </c:pt>
                <c:pt idx="14" formatCode="0.00">
                  <c:v>2.78</c:v>
                </c:pt>
                <c:pt idx="15" formatCode="0.00">
                  <c:v>2.64</c:v>
                </c:pt>
                <c:pt idx="16" formatCode="0.00">
                  <c:v>2.85</c:v>
                </c:pt>
                <c:pt idx="17" formatCode="0.00">
                  <c:v>2.42</c:v>
                </c:pt>
                <c:pt idx="18" formatCode="0.00">
                  <c:v>3</c:v>
                </c:pt>
                <c:pt idx="19" formatCode="0.00">
                  <c:v>2.92</c:v>
                </c:pt>
                <c:pt idx="20" formatCode="0.00">
                  <c:v>2.71</c:v>
                </c:pt>
                <c:pt idx="21" formatCode="0.00">
                  <c:v>2.71</c:v>
                </c:pt>
                <c:pt idx="22" formatCode="0.00">
                  <c:v>3</c:v>
                </c:pt>
                <c:pt idx="23" formatCode="0.00">
                  <c:v>3</c:v>
                </c:pt>
                <c:pt idx="24" formatCode="0.00">
                  <c:v>3.42</c:v>
                </c:pt>
                <c:pt idx="25" formatCode="0.00">
                  <c:v>3.07</c:v>
                </c:pt>
                <c:pt idx="26" formatCode="0.00">
                  <c:v>3.28</c:v>
                </c:pt>
                <c:pt idx="27" formatCode="0.00">
                  <c:v>3</c:v>
                </c:pt>
                <c:pt idx="28" formatCode="0.00">
                  <c:v>3.28</c:v>
                </c:pt>
                <c:pt idx="29" formatCode="0.00">
                  <c:v>3.28</c:v>
                </c:pt>
                <c:pt idx="30" formatCode="0.00">
                  <c:v>2.21</c:v>
                </c:pt>
                <c:pt idx="31" formatCode="0.00">
                  <c:v>1.92</c:v>
                </c:pt>
                <c:pt idx="32" formatCode="0.00">
                  <c:v>2.21</c:v>
                </c:pt>
                <c:pt idx="33" formatCode="0.00">
                  <c:v>3.35</c:v>
                </c:pt>
                <c:pt idx="34" formatCode="0.00">
                  <c:v>3.21</c:v>
                </c:pt>
                <c:pt idx="35" formatCode="0.00">
                  <c:v>3.5</c:v>
                </c:pt>
                <c:pt idx="36" formatCode="0.00">
                  <c:v>3.21</c:v>
                </c:pt>
                <c:pt idx="37" formatCode="0.00">
                  <c:v>3.21</c:v>
                </c:pt>
                <c:pt idx="38" formatCode="0.00">
                  <c:v>3.42</c:v>
                </c:pt>
                <c:pt idx="39" formatCode="0.00">
                  <c:v>3.64</c:v>
                </c:pt>
                <c:pt idx="40" formatCode="0.00">
                  <c:v>3.92</c:v>
                </c:pt>
                <c:pt idx="41" formatCode="0.00">
                  <c:v>3.64</c:v>
                </c:pt>
                <c:pt idx="42" formatCode="0.00">
                  <c:v>4</c:v>
                </c:pt>
                <c:pt idx="43" formatCode="0.00">
                  <c:v>2.64</c:v>
                </c:pt>
                <c:pt idx="44" formatCode="0.00">
                  <c:v>3.14</c:v>
                </c:pt>
                <c:pt idx="45" formatCode="0.00">
                  <c:v>3.14</c:v>
                </c:pt>
                <c:pt idx="46" formatCode="0.00">
                  <c:v>3</c:v>
                </c:pt>
                <c:pt idx="47" formatCode="0.00">
                  <c:v>3</c:v>
                </c:pt>
                <c:pt idx="48" formatCode="0.00">
                  <c:v>3.28</c:v>
                </c:pt>
                <c:pt idx="49" formatCode="0.00">
                  <c:v>3.35</c:v>
                </c:pt>
                <c:pt idx="50" formatCode="0.00">
                  <c:v>3.21</c:v>
                </c:pt>
                <c:pt idx="51" formatCode="0.00">
                  <c:v>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D-4FB4-B115-571E86340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490312"/>
        <c:axId val="406490704"/>
      </c:lineChart>
      <c:dateAx>
        <c:axId val="406490312"/>
        <c:scaling>
          <c:orientation val="minMax"/>
        </c:scaling>
        <c:delete val="0"/>
        <c:axPos val="b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</c:majorGridlines>
        <c:numFmt formatCode="m&quot;月&quot;d&quot;日&quot;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406490704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06490704"/>
        <c:scaling>
          <c:orientation val="minMax"/>
          <c:max val="5"/>
          <c:min val="0"/>
        </c:scaling>
        <c:delete val="0"/>
        <c:axPos val="l"/>
        <c:majorGridlines>
          <c:spPr>
            <a:ln w="15875"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25400" cmpd="sng"/>
        </c:spPr>
        <c:crossAx val="406490312"/>
        <c:crosses val="autoZero"/>
        <c:crossBetween val="between"/>
        <c:majorUnit val="1"/>
        <c:min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3.62" l="0.25" r="0.25" t="0.75" header="0.3" footer="0.3"/>
    <c:pageSetup paperSize="27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 b="1" i="0" baseline="0">
                <a:effectLst/>
              </a:rPr>
              <a:t>２０１１（</a:t>
            </a:r>
            <a:r>
              <a:rPr lang="en-US" altLang="ja-JP" sz="1100" b="1" i="0" baseline="0">
                <a:effectLst/>
              </a:rPr>
              <a:t>H21</a:t>
            </a:r>
            <a:r>
              <a:rPr lang="ja-JP" altLang="en-US" sz="1100" b="1" i="0" baseline="0">
                <a:effectLst/>
              </a:rPr>
              <a:t>）～２０１２（</a:t>
            </a:r>
            <a:r>
              <a:rPr lang="en-US" altLang="ja-JP" sz="1100" b="1" i="0" baseline="0">
                <a:effectLst/>
              </a:rPr>
              <a:t>H22</a:t>
            </a:r>
            <a:r>
              <a:rPr lang="ja-JP" altLang="en-US" sz="1100" b="1" i="0" baseline="0">
                <a:effectLst/>
              </a:rPr>
              <a:t>）年　</a:t>
            </a:r>
            <a:r>
              <a:rPr lang="ja-JP" altLang="ja-JP" sz="1100" b="1" i="0" baseline="0">
                <a:effectLst/>
              </a:rPr>
              <a:t>上肢運動機能評価点数推移表（毎</a:t>
            </a:r>
            <a:r>
              <a:rPr lang="ja-JP" altLang="en-US" sz="1100" b="1" i="0" baseline="0">
                <a:effectLst/>
              </a:rPr>
              <a:t>週</a:t>
            </a:r>
            <a:r>
              <a:rPr lang="ja-JP" altLang="ja-JP" sz="1100" b="1" i="0" baseline="0">
                <a:effectLst/>
              </a:rPr>
              <a:t>金曜日）</a:t>
            </a:r>
            <a:endParaRPr lang="ja-JP" altLang="ja-JP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7580143899922959E-2"/>
          <c:y val="6.3913594871437537E-2"/>
          <c:w val="0.88497410303433977"/>
          <c:h val="0.6822539660418554"/>
        </c:manualLayout>
      </c:layout>
      <c:lineChart>
        <c:grouping val="standard"/>
        <c:varyColors val="0"/>
        <c:ser>
          <c:idx val="0"/>
          <c:order val="0"/>
          <c:tx>
            <c:strRef>
              <c:f>'2010（H２２）～2011（H２３）年（数値）  '!$C$4</c:f>
              <c:strCache>
                <c:ptCount val="1"/>
                <c:pt idx="0">
                  <c:v>AOU(頻度）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'2010（H２２）～2011（H２３）年（数値）  '!$B$6:$B$61</c:f>
              <c:numCache>
                <c:formatCode>m"月"d"日"</c:formatCode>
                <c:ptCount val="56"/>
                <c:pt idx="0">
                  <c:v>40522</c:v>
                </c:pt>
                <c:pt idx="1">
                  <c:v>40529</c:v>
                </c:pt>
                <c:pt idx="2">
                  <c:v>40536</c:v>
                </c:pt>
                <c:pt idx="3">
                  <c:v>40543</c:v>
                </c:pt>
                <c:pt idx="4">
                  <c:v>40550</c:v>
                </c:pt>
                <c:pt idx="5">
                  <c:v>40557</c:v>
                </c:pt>
                <c:pt idx="6">
                  <c:v>40564</c:v>
                </c:pt>
                <c:pt idx="7">
                  <c:v>40571</c:v>
                </c:pt>
                <c:pt idx="8">
                  <c:v>40578</c:v>
                </c:pt>
                <c:pt idx="9">
                  <c:v>40585</c:v>
                </c:pt>
                <c:pt idx="10">
                  <c:v>40592</c:v>
                </c:pt>
                <c:pt idx="11">
                  <c:v>40599</c:v>
                </c:pt>
                <c:pt idx="12">
                  <c:v>40606</c:v>
                </c:pt>
                <c:pt idx="13">
                  <c:v>40613</c:v>
                </c:pt>
                <c:pt idx="14">
                  <c:v>40620</c:v>
                </c:pt>
                <c:pt idx="15">
                  <c:v>40627</c:v>
                </c:pt>
                <c:pt idx="16">
                  <c:v>40634</c:v>
                </c:pt>
                <c:pt idx="17">
                  <c:v>40641</c:v>
                </c:pt>
                <c:pt idx="18">
                  <c:v>40648</c:v>
                </c:pt>
                <c:pt idx="19">
                  <c:v>40655</c:v>
                </c:pt>
                <c:pt idx="20">
                  <c:v>40662</c:v>
                </c:pt>
                <c:pt idx="21">
                  <c:v>40669</c:v>
                </c:pt>
                <c:pt idx="22">
                  <c:v>40676</c:v>
                </c:pt>
                <c:pt idx="23">
                  <c:v>40683</c:v>
                </c:pt>
                <c:pt idx="24">
                  <c:v>40690</c:v>
                </c:pt>
                <c:pt idx="25">
                  <c:v>40697</c:v>
                </c:pt>
                <c:pt idx="26">
                  <c:v>40704</c:v>
                </c:pt>
                <c:pt idx="27">
                  <c:v>40711</c:v>
                </c:pt>
                <c:pt idx="28">
                  <c:v>40718</c:v>
                </c:pt>
                <c:pt idx="29">
                  <c:v>40725</c:v>
                </c:pt>
                <c:pt idx="30">
                  <c:v>40732</c:v>
                </c:pt>
                <c:pt idx="31">
                  <c:v>40739</c:v>
                </c:pt>
                <c:pt idx="32">
                  <c:v>40746</c:v>
                </c:pt>
                <c:pt idx="33">
                  <c:v>40753</c:v>
                </c:pt>
                <c:pt idx="34">
                  <c:v>40760</c:v>
                </c:pt>
                <c:pt idx="35">
                  <c:v>40767</c:v>
                </c:pt>
                <c:pt idx="36">
                  <c:v>40774</c:v>
                </c:pt>
                <c:pt idx="37">
                  <c:v>40781</c:v>
                </c:pt>
                <c:pt idx="38">
                  <c:v>40788</c:v>
                </c:pt>
                <c:pt idx="39">
                  <c:v>40795</c:v>
                </c:pt>
                <c:pt idx="40">
                  <c:v>40802</c:v>
                </c:pt>
                <c:pt idx="41">
                  <c:v>40809</c:v>
                </c:pt>
                <c:pt idx="42">
                  <c:v>40816</c:v>
                </c:pt>
                <c:pt idx="43">
                  <c:v>40823</c:v>
                </c:pt>
                <c:pt idx="44">
                  <c:v>40830</c:v>
                </c:pt>
                <c:pt idx="45">
                  <c:v>40837</c:v>
                </c:pt>
                <c:pt idx="46">
                  <c:v>40844</c:v>
                </c:pt>
                <c:pt idx="47">
                  <c:v>40851</c:v>
                </c:pt>
                <c:pt idx="48">
                  <c:v>40858</c:v>
                </c:pt>
                <c:pt idx="49">
                  <c:v>40865</c:v>
                </c:pt>
                <c:pt idx="50">
                  <c:v>40872</c:v>
                </c:pt>
                <c:pt idx="51">
                  <c:v>40879</c:v>
                </c:pt>
                <c:pt idx="52">
                  <c:v>40886</c:v>
                </c:pt>
                <c:pt idx="53">
                  <c:v>40893</c:v>
                </c:pt>
                <c:pt idx="54">
                  <c:v>40900</c:v>
                </c:pt>
                <c:pt idx="55">
                  <c:v>40907</c:v>
                </c:pt>
              </c:numCache>
            </c:numRef>
          </c:cat>
          <c:val>
            <c:numRef>
              <c:f>'2010（H２２）～2011（H２３）年（数値）  '!$C$6:$C$61</c:f>
              <c:numCache>
                <c:formatCode>General</c:formatCode>
                <c:ptCount val="56"/>
                <c:pt idx="0">
                  <c:v>2</c:v>
                </c:pt>
                <c:pt idx="1">
                  <c:v>2.0699999999999998</c:v>
                </c:pt>
                <c:pt idx="2">
                  <c:v>1.92</c:v>
                </c:pt>
                <c:pt idx="3">
                  <c:v>1.76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2.0699999999999998</c:v>
                </c:pt>
                <c:pt idx="9">
                  <c:v>1.75</c:v>
                </c:pt>
                <c:pt idx="10">
                  <c:v>1.92</c:v>
                </c:pt>
                <c:pt idx="11">
                  <c:v>1.92</c:v>
                </c:pt>
                <c:pt idx="12">
                  <c:v>1.76</c:v>
                </c:pt>
                <c:pt idx="13" formatCode="0.00">
                  <c:v>2</c:v>
                </c:pt>
                <c:pt idx="14" formatCode="0.00">
                  <c:v>1.92</c:v>
                </c:pt>
                <c:pt idx="15" formatCode="0.00">
                  <c:v>1.84</c:v>
                </c:pt>
                <c:pt idx="16" formatCode="0.00">
                  <c:v>1.84</c:v>
                </c:pt>
                <c:pt idx="17" formatCode="0.00">
                  <c:v>1.76</c:v>
                </c:pt>
                <c:pt idx="18" formatCode="0.00">
                  <c:v>1.76</c:v>
                </c:pt>
                <c:pt idx="19" formatCode="0.00">
                  <c:v>2</c:v>
                </c:pt>
                <c:pt idx="20" formatCode="0.00">
                  <c:v>2.16</c:v>
                </c:pt>
                <c:pt idx="21" formatCode="0.00">
                  <c:v>2</c:v>
                </c:pt>
                <c:pt idx="22" formatCode="0.00">
                  <c:v>2.08</c:v>
                </c:pt>
                <c:pt idx="23" formatCode="0.00">
                  <c:v>2.15</c:v>
                </c:pt>
                <c:pt idx="24" formatCode="0.00">
                  <c:v>1.38</c:v>
                </c:pt>
                <c:pt idx="25" formatCode="0.00">
                  <c:v>1.5</c:v>
                </c:pt>
                <c:pt idx="26" formatCode="0.00">
                  <c:v>1.4</c:v>
                </c:pt>
                <c:pt idx="27" formatCode="0.00">
                  <c:v>1.8</c:v>
                </c:pt>
                <c:pt idx="28" formatCode="0.00">
                  <c:v>1.7</c:v>
                </c:pt>
                <c:pt idx="29" formatCode="0.00">
                  <c:v>1.7</c:v>
                </c:pt>
                <c:pt idx="30" formatCode="0.00">
                  <c:v>1.9</c:v>
                </c:pt>
                <c:pt idx="31" formatCode="0.00">
                  <c:v>1.72</c:v>
                </c:pt>
                <c:pt idx="32" formatCode="0.00">
                  <c:v>1.75</c:v>
                </c:pt>
                <c:pt idx="33" formatCode="0.00">
                  <c:v>1.75</c:v>
                </c:pt>
                <c:pt idx="34" formatCode="0.00">
                  <c:v>1.75</c:v>
                </c:pt>
                <c:pt idx="35" formatCode="0.00">
                  <c:v>2.08</c:v>
                </c:pt>
                <c:pt idx="36" formatCode="0.00">
                  <c:v>1.9</c:v>
                </c:pt>
                <c:pt idx="37" formatCode="0.00">
                  <c:v>2.16</c:v>
                </c:pt>
                <c:pt idx="38" formatCode="0.00">
                  <c:v>2</c:v>
                </c:pt>
                <c:pt idx="39" formatCode="0.00">
                  <c:v>2.08</c:v>
                </c:pt>
                <c:pt idx="40" formatCode="0.00">
                  <c:v>2.08</c:v>
                </c:pt>
                <c:pt idx="41" formatCode="0.00">
                  <c:v>2.16</c:v>
                </c:pt>
                <c:pt idx="42" formatCode="0.00">
                  <c:v>2.33</c:v>
                </c:pt>
                <c:pt idx="43" formatCode="0.00">
                  <c:v>2.41</c:v>
                </c:pt>
                <c:pt idx="44" formatCode="0.00">
                  <c:v>2.5</c:v>
                </c:pt>
                <c:pt idx="45" formatCode="0.00">
                  <c:v>2.5</c:v>
                </c:pt>
                <c:pt idx="46" formatCode="0.00">
                  <c:v>2.57</c:v>
                </c:pt>
                <c:pt idx="47" formatCode="0.00">
                  <c:v>2.64</c:v>
                </c:pt>
                <c:pt idx="48" formatCode="0.00">
                  <c:v>2.57</c:v>
                </c:pt>
                <c:pt idx="49" formatCode="0.00">
                  <c:v>2.57</c:v>
                </c:pt>
                <c:pt idx="50" formatCode="0.00">
                  <c:v>2.5</c:v>
                </c:pt>
                <c:pt idx="51" formatCode="0.00">
                  <c:v>2.5</c:v>
                </c:pt>
                <c:pt idx="52" formatCode="0.00">
                  <c:v>2.2799999999999998</c:v>
                </c:pt>
                <c:pt idx="53" formatCode="0.00">
                  <c:v>2.14</c:v>
                </c:pt>
                <c:pt idx="54" formatCode="0.00">
                  <c:v>2.0699999999999998</c:v>
                </c:pt>
                <c:pt idx="55" formatCode="0.0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9-4515-9D3C-3C0EAEBAFC27}"/>
            </c:ext>
          </c:extLst>
        </c:ser>
        <c:ser>
          <c:idx val="1"/>
          <c:order val="1"/>
          <c:tx>
            <c:strRef>
              <c:f>'2010（H２２）～2011（H２３）年（数値）  '!$D$4</c:f>
              <c:strCache>
                <c:ptCount val="1"/>
                <c:pt idx="0">
                  <c:v>QOM（質）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'2010（H２２）～2011（H２３）年（数値）  '!$B$6:$B$61</c:f>
              <c:numCache>
                <c:formatCode>m"月"d"日"</c:formatCode>
                <c:ptCount val="56"/>
                <c:pt idx="0">
                  <c:v>40522</c:v>
                </c:pt>
                <c:pt idx="1">
                  <c:v>40529</c:v>
                </c:pt>
                <c:pt idx="2">
                  <c:v>40536</c:v>
                </c:pt>
                <c:pt idx="3">
                  <c:v>40543</c:v>
                </c:pt>
                <c:pt idx="4">
                  <c:v>40550</c:v>
                </c:pt>
                <c:pt idx="5">
                  <c:v>40557</c:v>
                </c:pt>
                <c:pt idx="6">
                  <c:v>40564</c:v>
                </c:pt>
                <c:pt idx="7">
                  <c:v>40571</c:v>
                </c:pt>
                <c:pt idx="8">
                  <c:v>40578</c:v>
                </c:pt>
                <c:pt idx="9">
                  <c:v>40585</c:v>
                </c:pt>
                <c:pt idx="10">
                  <c:v>40592</c:v>
                </c:pt>
                <c:pt idx="11">
                  <c:v>40599</c:v>
                </c:pt>
                <c:pt idx="12">
                  <c:v>40606</c:v>
                </c:pt>
                <c:pt idx="13">
                  <c:v>40613</c:v>
                </c:pt>
                <c:pt idx="14">
                  <c:v>40620</c:v>
                </c:pt>
                <c:pt idx="15">
                  <c:v>40627</c:v>
                </c:pt>
                <c:pt idx="16">
                  <c:v>40634</c:v>
                </c:pt>
                <c:pt idx="17">
                  <c:v>40641</c:v>
                </c:pt>
                <c:pt idx="18">
                  <c:v>40648</c:v>
                </c:pt>
                <c:pt idx="19">
                  <c:v>40655</c:v>
                </c:pt>
                <c:pt idx="20">
                  <c:v>40662</c:v>
                </c:pt>
                <c:pt idx="21">
                  <c:v>40669</c:v>
                </c:pt>
                <c:pt idx="22">
                  <c:v>40676</c:v>
                </c:pt>
                <c:pt idx="23">
                  <c:v>40683</c:v>
                </c:pt>
                <c:pt idx="24">
                  <c:v>40690</c:v>
                </c:pt>
                <c:pt idx="25">
                  <c:v>40697</c:v>
                </c:pt>
                <c:pt idx="26">
                  <c:v>40704</c:v>
                </c:pt>
                <c:pt idx="27">
                  <c:v>40711</c:v>
                </c:pt>
                <c:pt idx="28">
                  <c:v>40718</c:v>
                </c:pt>
                <c:pt idx="29">
                  <c:v>40725</c:v>
                </c:pt>
                <c:pt idx="30">
                  <c:v>40732</c:v>
                </c:pt>
                <c:pt idx="31">
                  <c:v>40739</c:v>
                </c:pt>
                <c:pt idx="32">
                  <c:v>40746</c:v>
                </c:pt>
                <c:pt idx="33">
                  <c:v>40753</c:v>
                </c:pt>
                <c:pt idx="34">
                  <c:v>40760</c:v>
                </c:pt>
                <c:pt idx="35">
                  <c:v>40767</c:v>
                </c:pt>
                <c:pt idx="36">
                  <c:v>40774</c:v>
                </c:pt>
                <c:pt idx="37">
                  <c:v>40781</c:v>
                </c:pt>
                <c:pt idx="38">
                  <c:v>40788</c:v>
                </c:pt>
                <c:pt idx="39">
                  <c:v>40795</c:v>
                </c:pt>
                <c:pt idx="40">
                  <c:v>40802</c:v>
                </c:pt>
                <c:pt idx="41">
                  <c:v>40809</c:v>
                </c:pt>
                <c:pt idx="42">
                  <c:v>40816</c:v>
                </c:pt>
                <c:pt idx="43">
                  <c:v>40823</c:v>
                </c:pt>
                <c:pt idx="44">
                  <c:v>40830</c:v>
                </c:pt>
                <c:pt idx="45">
                  <c:v>40837</c:v>
                </c:pt>
                <c:pt idx="46">
                  <c:v>40844</c:v>
                </c:pt>
                <c:pt idx="47">
                  <c:v>40851</c:v>
                </c:pt>
                <c:pt idx="48">
                  <c:v>40858</c:v>
                </c:pt>
                <c:pt idx="49">
                  <c:v>40865</c:v>
                </c:pt>
                <c:pt idx="50">
                  <c:v>40872</c:v>
                </c:pt>
                <c:pt idx="51">
                  <c:v>40879</c:v>
                </c:pt>
                <c:pt idx="52">
                  <c:v>40886</c:v>
                </c:pt>
                <c:pt idx="53">
                  <c:v>40893</c:v>
                </c:pt>
                <c:pt idx="54">
                  <c:v>40900</c:v>
                </c:pt>
                <c:pt idx="55">
                  <c:v>40907</c:v>
                </c:pt>
              </c:numCache>
            </c:numRef>
          </c:cat>
          <c:val>
            <c:numRef>
              <c:f>'2010（H２２）～2011（H２３）年（数値）  '!$D$6:$D$61</c:f>
              <c:numCache>
                <c:formatCode>General</c:formatCode>
                <c:ptCount val="56"/>
                <c:pt idx="0">
                  <c:v>1.53</c:v>
                </c:pt>
                <c:pt idx="1">
                  <c:v>1.71</c:v>
                </c:pt>
                <c:pt idx="2">
                  <c:v>1.57</c:v>
                </c:pt>
                <c:pt idx="3">
                  <c:v>1.53</c:v>
                </c:pt>
                <c:pt idx="4">
                  <c:v>1.71</c:v>
                </c:pt>
                <c:pt idx="5">
                  <c:v>1.78</c:v>
                </c:pt>
                <c:pt idx="6">
                  <c:v>1.92</c:v>
                </c:pt>
                <c:pt idx="7">
                  <c:v>2</c:v>
                </c:pt>
                <c:pt idx="8">
                  <c:v>1.92</c:v>
                </c:pt>
                <c:pt idx="9">
                  <c:v>1.75</c:v>
                </c:pt>
                <c:pt idx="10">
                  <c:v>1.92</c:v>
                </c:pt>
                <c:pt idx="11">
                  <c:v>1.85</c:v>
                </c:pt>
                <c:pt idx="12">
                  <c:v>1.76</c:v>
                </c:pt>
                <c:pt idx="13" formatCode="0.00">
                  <c:v>1.76</c:v>
                </c:pt>
                <c:pt idx="14" formatCode="0.00">
                  <c:v>1.92</c:v>
                </c:pt>
                <c:pt idx="15" formatCode="0.00">
                  <c:v>1.76</c:v>
                </c:pt>
                <c:pt idx="16" formatCode="0.00">
                  <c:v>1.84</c:v>
                </c:pt>
                <c:pt idx="17" formatCode="0.00">
                  <c:v>1.76</c:v>
                </c:pt>
                <c:pt idx="18" formatCode="0.00">
                  <c:v>1.76</c:v>
                </c:pt>
                <c:pt idx="19" formatCode="0.00">
                  <c:v>1.9</c:v>
                </c:pt>
                <c:pt idx="20" formatCode="0.00">
                  <c:v>2.08</c:v>
                </c:pt>
                <c:pt idx="21" formatCode="0.00">
                  <c:v>2</c:v>
                </c:pt>
                <c:pt idx="22" formatCode="0.00">
                  <c:v>2.08</c:v>
                </c:pt>
                <c:pt idx="23" formatCode="0.00">
                  <c:v>2</c:v>
                </c:pt>
                <c:pt idx="24" formatCode="0.00">
                  <c:v>1.23</c:v>
                </c:pt>
                <c:pt idx="25" formatCode="0.00">
                  <c:v>1.5</c:v>
                </c:pt>
                <c:pt idx="26" formatCode="0.00">
                  <c:v>1.4</c:v>
                </c:pt>
                <c:pt idx="27" formatCode="0.00">
                  <c:v>1.8</c:v>
                </c:pt>
                <c:pt idx="28" formatCode="0.00">
                  <c:v>1.7</c:v>
                </c:pt>
                <c:pt idx="29" formatCode="0.00">
                  <c:v>1.6</c:v>
                </c:pt>
                <c:pt idx="30" formatCode="0.00">
                  <c:v>1.8</c:v>
                </c:pt>
                <c:pt idx="31" formatCode="0.00">
                  <c:v>1.72</c:v>
                </c:pt>
                <c:pt idx="32" formatCode="0.00">
                  <c:v>1.75</c:v>
                </c:pt>
                <c:pt idx="33" formatCode="0.00">
                  <c:v>1.75</c:v>
                </c:pt>
                <c:pt idx="34" formatCode="0.00">
                  <c:v>1.75</c:v>
                </c:pt>
                <c:pt idx="35" formatCode="0.00">
                  <c:v>2.08</c:v>
                </c:pt>
                <c:pt idx="36" formatCode="0.00">
                  <c:v>1.9</c:v>
                </c:pt>
                <c:pt idx="37" formatCode="0.00">
                  <c:v>2.16</c:v>
                </c:pt>
                <c:pt idx="38" formatCode="0.00">
                  <c:v>2</c:v>
                </c:pt>
                <c:pt idx="39" formatCode="0.00">
                  <c:v>2.08</c:v>
                </c:pt>
                <c:pt idx="40" formatCode="0.00">
                  <c:v>2.08</c:v>
                </c:pt>
                <c:pt idx="41" formatCode="0.00">
                  <c:v>2.16</c:v>
                </c:pt>
                <c:pt idx="42" formatCode="0.00">
                  <c:v>2.33</c:v>
                </c:pt>
                <c:pt idx="43" formatCode="0.00">
                  <c:v>2.41</c:v>
                </c:pt>
                <c:pt idx="44" formatCode="0.00">
                  <c:v>2.42</c:v>
                </c:pt>
                <c:pt idx="45" formatCode="0.00">
                  <c:v>2.5</c:v>
                </c:pt>
                <c:pt idx="46" formatCode="0.00">
                  <c:v>2.64</c:v>
                </c:pt>
                <c:pt idx="47" formatCode="0.00">
                  <c:v>2.64</c:v>
                </c:pt>
                <c:pt idx="48" formatCode="0.00">
                  <c:v>2.57</c:v>
                </c:pt>
                <c:pt idx="49" formatCode="0.00">
                  <c:v>2.5</c:v>
                </c:pt>
                <c:pt idx="50" formatCode="0.00">
                  <c:v>2.71</c:v>
                </c:pt>
                <c:pt idx="51" formatCode="0.00">
                  <c:v>2.64</c:v>
                </c:pt>
                <c:pt idx="52" formatCode="0.00">
                  <c:v>2.5</c:v>
                </c:pt>
                <c:pt idx="53" formatCode="0.00">
                  <c:v>1.92</c:v>
                </c:pt>
                <c:pt idx="54" formatCode="0.00">
                  <c:v>1.71</c:v>
                </c:pt>
                <c:pt idx="55" formatCode="0.00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9-4515-9D3C-3C0EAEBAF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493840"/>
        <c:axId val="406491096"/>
      </c:lineChart>
      <c:dateAx>
        <c:axId val="406493840"/>
        <c:scaling>
          <c:orientation val="minMax"/>
        </c:scaling>
        <c:delete val="0"/>
        <c:axPos val="b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</c:majorGridlines>
        <c:numFmt formatCode="m&quot;月&quot;d&quot;日&quot;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 sz="1000"/>
            </a:pPr>
            <a:endParaRPr lang="ja-JP"/>
          </a:p>
        </c:txPr>
        <c:crossAx val="406491096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06491096"/>
        <c:scaling>
          <c:orientation val="minMax"/>
          <c:max val="5"/>
          <c:min val="0"/>
        </c:scaling>
        <c:delete val="0"/>
        <c:axPos val="l"/>
        <c:majorGridlines>
          <c:spPr>
            <a:ln w="15875"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25400" cmpd="sng"/>
        </c:spPr>
        <c:crossAx val="406493840"/>
        <c:crosses val="autoZero"/>
        <c:crossBetween val="between"/>
        <c:majorUnit val="1"/>
        <c:min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3.23" l="0.25" r="0.25" t="0.32" header="0.3" footer="2.5299999999999998"/>
    <c:pageSetup paperSize="27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２０２</a:t>
            </a:r>
            <a:r>
              <a:rPr lang="en-US" altLang="ja-JP"/>
              <a:t>1</a:t>
            </a:r>
            <a:r>
              <a:rPr lang="ja-JP" altLang="en-US" b="1"/>
              <a:t>（</a:t>
            </a:r>
            <a:r>
              <a:rPr lang="en-US" altLang="ja-JP" b="1"/>
              <a:t>R3</a:t>
            </a:r>
            <a:r>
              <a:rPr lang="ja-JP" altLang="en-US"/>
              <a:t>）</a:t>
            </a:r>
            <a:r>
              <a:rPr lang="ja-JP"/>
              <a:t>年上肢運動機能評価点数推移表（毎週金曜日）</a:t>
            </a:r>
          </a:p>
        </c:rich>
      </c:tx>
      <c:layout>
        <c:manualLayout>
          <c:xMode val="edge"/>
          <c:yMode val="edge"/>
          <c:x val="0.39276560717147363"/>
          <c:y val="8.680116518603472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285096825583369E-2"/>
          <c:y val="0.14879590272771298"/>
          <c:w val="0.85071298167375098"/>
          <c:h val="0.58283132007161786"/>
        </c:manualLayout>
      </c:layout>
      <c:lineChart>
        <c:grouping val="standard"/>
        <c:varyColors val="0"/>
        <c:ser>
          <c:idx val="0"/>
          <c:order val="0"/>
          <c:tx>
            <c:strRef>
              <c:f>'2023年毎週（数値)   '!$B$1</c:f>
              <c:strCache>
                <c:ptCount val="1"/>
                <c:pt idx="0">
                  <c:v>AOU(頻度）</c:v>
                </c:pt>
              </c:strCache>
            </c:strRef>
          </c:tx>
          <c:spPr>
            <a:ln w="9525"/>
          </c:spPr>
          <c:marker>
            <c:symbol val="none"/>
          </c:marker>
          <c:cat>
            <c:numRef>
              <c:f>'2023年毎週（数値)   '!$A$2:$A$53</c:f>
              <c:numCache>
                <c:formatCode>m"月"d"日"</c:formatCode>
                <c:ptCount val="52"/>
                <c:pt idx="0">
                  <c:v>44932</c:v>
                </c:pt>
                <c:pt idx="1">
                  <c:v>44939</c:v>
                </c:pt>
                <c:pt idx="2">
                  <c:v>44946</c:v>
                </c:pt>
                <c:pt idx="3">
                  <c:v>44953</c:v>
                </c:pt>
                <c:pt idx="4">
                  <c:v>44960</c:v>
                </c:pt>
                <c:pt idx="5">
                  <c:v>44967</c:v>
                </c:pt>
                <c:pt idx="6">
                  <c:v>44974</c:v>
                </c:pt>
                <c:pt idx="7">
                  <c:v>44981</c:v>
                </c:pt>
                <c:pt idx="8">
                  <c:v>44988</c:v>
                </c:pt>
                <c:pt idx="9">
                  <c:v>44995</c:v>
                </c:pt>
                <c:pt idx="10">
                  <c:v>45002</c:v>
                </c:pt>
                <c:pt idx="11">
                  <c:v>45009</c:v>
                </c:pt>
                <c:pt idx="12">
                  <c:v>45016</c:v>
                </c:pt>
                <c:pt idx="13">
                  <c:v>45023</c:v>
                </c:pt>
                <c:pt idx="14">
                  <c:v>45030</c:v>
                </c:pt>
                <c:pt idx="15">
                  <c:v>45037</c:v>
                </c:pt>
                <c:pt idx="16">
                  <c:v>45044</c:v>
                </c:pt>
                <c:pt idx="17">
                  <c:v>45051</c:v>
                </c:pt>
                <c:pt idx="18">
                  <c:v>45058</c:v>
                </c:pt>
                <c:pt idx="19">
                  <c:v>45065</c:v>
                </c:pt>
                <c:pt idx="20">
                  <c:v>45072</c:v>
                </c:pt>
                <c:pt idx="21">
                  <c:v>45079</c:v>
                </c:pt>
                <c:pt idx="22">
                  <c:v>45086</c:v>
                </c:pt>
                <c:pt idx="23">
                  <c:v>45093</c:v>
                </c:pt>
                <c:pt idx="24">
                  <c:v>45100</c:v>
                </c:pt>
                <c:pt idx="25">
                  <c:v>45107</c:v>
                </c:pt>
                <c:pt idx="26">
                  <c:v>45114</c:v>
                </c:pt>
                <c:pt idx="27">
                  <c:v>45121</c:v>
                </c:pt>
                <c:pt idx="28">
                  <c:v>45128</c:v>
                </c:pt>
                <c:pt idx="29">
                  <c:v>45135</c:v>
                </c:pt>
                <c:pt idx="30">
                  <c:v>45142</c:v>
                </c:pt>
                <c:pt idx="31">
                  <c:v>45149</c:v>
                </c:pt>
                <c:pt idx="32">
                  <c:v>45156</c:v>
                </c:pt>
                <c:pt idx="33">
                  <c:v>45163</c:v>
                </c:pt>
                <c:pt idx="34">
                  <c:v>45170</c:v>
                </c:pt>
                <c:pt idx="35">
                  <c:v>45177</c:v>
                </c:pt>
                <c:pt idx="36">
                  <c:v>45184</c:v>
                </c:pt>
                <c:pt idx="37">
                  <c:v>45191</c:v>
                </c:pt>
                <c:pt idx="38">
                  <c:v>45198</c:v>
                </c:pt>
                <c:pt idx="39">
                  <c:v>45205</c:v>
                </c:pt>
                <c:pt idx="40">
                  <c:v>45212</c:v>
                </c:pt>
                <c:pt idx="41">
                  <c:v>45219</c:v>
                </c:pt>
                <c:pt idx="42">
                  <c:v>45226</c:v>
                </c:pt>
                <c:pt idx="43">
                  <c:v>45233</c:v>
                </c:pt>
                <c:pt idx="44">
                  <c:v>45240</c:v>
                </c:pt>
                <c:pt idx="45">
                  <c:v>45247</c:v>
                </c:pt>
                <c:pt idx="46">
                  <c:v>45254</c:v>
                </c:pt>
                <c:pt idx="47">
                  <c:v>45261</c:v>
                </c:pt>
                <c:pt idx="48">
                  <c:v>45268</c:v>
                </c:pt>
                <c:pt idx="49">
                  <c:v>45275</c:v>
                </c:pt>
                <c:pt idx="50">
                  <c:v>45282</c:v>
                </c:pt>
                <c:pt idx="51">
                  <c:v>45289</c:v>
                </c:pt>
              </c:numCache>
            </c:numRef>
          </c:cat>
          <c:val>
            <c:numRef>
              <c:f>'2023年毎週（数値)   '!$B$2:$B$53</c:f>
              <c:numCache>
                <c:formatCode>0.00</c:formatCode>
                <c:ptCount val="52"/>
                <c:pt idx="0">
                  <c:v>4.78</c:v>
                </c:pt>
                <c:pt idx="1">
                  <c:v>4.71</c:v>
                </c:pt>
                <c:pt idx="2">
                  <c:v>4.78</c:v>
                </c:pt>
                <c:pt idx="3">
                  <c:v>4.78</c:v>
                </c:pt>
                <c:pt idx="4">
                  <c:v>4.71</c:v>
                </c:pt>
                <c:pt idx="5">
                  <c:v>4.78</c:v>
                </c:pt>
                <c:pt idx="6">
                  <c:v>4.6399999999999997</c:v>
                </c:pt>
                <c:pt idx="7">
                  <c:v>4.71</c:v>
                </c:pt>
                <c:pt idx="8">
                  <c:v>4.78</c:v>
                </c:pt>
                <c:pt idx="9">
                  <c:v>4.8499999999999996</c:v>
                </c:pt>
                <c:pt idx="10">
                  <c:v>4.71</c:v>
                </c:pt>
                <c:pt idx="11">
                  <c:v>4.78</c:v>
                </c:pt>
                <c:pt idx="12">
                  <c:v>4.6399999999999997</c:v>
                </c:pt>
                <c:pt idx="13">
                  <c:v>4.71</c:v>
                </c:pt>
                <c:pt idx="14">
                  <c:v>4.78</c:v>
                </c:pt>
                <c:pt idx="15">
                  <c:v>4.71</c:v>
                </c:pt>
                <c:pt idx="16">
                  <c:v>4.78</c:v>
                </c:pt>
                <c:pt idx="17">
                  <c:v>4.78</c:v>
                </c:pt>
                <c:pt idx="18">
                  <c:v>4.71</c:v>
                </c:pt>
                <c:pt idx="19">
                  <c:v>4.71</c:v>
                </c:pt>
                <c:pt idx="20">
                  <c:v>4.78</c:v>
                </c:pt>
                <c:pt idx="21">
                  <c:v>4.78</c:v>
                </c:pt>
                <c:pt idx="22">
                  <c:v>4.78</c:v>
                </c:pt>
                <c:pt idx="23">
                  <c:v>4.78</c:v>
                </c:pt>
                <c:pt idx="24">
                  <c:v>4.78</c:v>
                </c:pt>
                <c:pt idx="25">
                  <c:v>4.78</c:v>
                </c:pt>
                <c:pt idx="26">
                  <c:v>4.78</c:v>
                </c:pt>
                <c:pt idx="27">
                  <c:v>4.71</c:v>
                </c:pt>
                <c:pt idx="28">
                  <c:v>4.71</c:v>
                </c:pt>
                <c:pt idx="29">
                  <c:v>4.8499999999999996</c:v>
                </c:pt>
                <c:pt idx="30">
                  <c:v>4.78</c:v>
                </c:pt>
                <c:pt idx="31">
                  <c:v>4.71</c:v>
                </c:pt>
                <c:pt idx="32">
                  <c:v>4.78</c:v>
                </c:pt>
                <c:pt idx="33">
                  <c:v>4.78</c:v>
                </c:pt>
                <c:pt idx="34">
                  <c:v>4.92</c:v>
                </c:pt>
                <c:pt idx="35">
                  <c:v>4.78</c:v>
                </c:pt>
                <c:pt idx="36">
                  <c:v>4.78</c:v>
                </c:pt>
                <c:pt idx="37">
                  <c:v>4.78</c:v>
                </c:pt>
                <c:pt idx="38">
                  <c:v>4.71</c:v>
                </c:pt>
                <c:pt idx="39">
                  <c:v>4.71</c:v>
                </c:pt>
                <c:pt idx="40">
                  <c:v>4.78</c:v>
                </c:pt>
                <c:pt idx="41">
                  <c:v>4.78</c:v>
                </c:pt>
                <c:pt idx="42">
                  <c:v>4.71</c:v>
                </c:pt>
                <c:pt idx="43">
                  <c:v>4.78</c:v>
                </c:pt>
                <c:pt idx="44">
                  <c:v>4.78</c:v>
                </c:pt>
                <c:pt idx="45">
                  <c:v>4.78</c:v>
                </c:pt>
                <c:pt idx="46">
                  <c:v>4.78</c:v>
                </c:pt>
                <c:pt idx="47">
                  <c:v>4.71</c:v>
                </c:pt>
                <c:pt idx="48">
                  <c:v>4.78</c:v>
                </c:pt>
                <c:pt idx="49">
                  <c:v>4.78</c:v>
                </c:pt>
                <c:pt idx="50">
                  <c:v>4.78</c:v>
                </c:pt>
                <c:pt idx="51">
                  <c:v>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E9-43DF-AB18-C66A5213E502}"/>
            </c:ext>
          </c:extLst>
        </c:ser>
        <c:ser>
          <c:idx val="1"/>
          <c:order val="1"/>
          <c:tx>
            <c:strRef>
              <c:f>'2023年毎週（数値)   '!$C$1</c:f>
              <c:strCache>
                <c:ptCount val="1"/>
                <c:pt idx="0">
                  <c:v>QOM（質）</c:v>
                </c:pt>
              </c:strCache>
            </c:strRef>
          </c:tx>
          <c:spPr>
            <a:ln w="95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'2023年毎週（数値)   '!$A$2:$A$53</c:f>
              <c:numCache>
                <c:formatCode>m"月"d"日"</c:formatCode>
                <c:ptCount val="52"/>
                <c:pt idx="0">
                  <c:v>44932</c:v>
                </c:pt>
                <c:pt idx="1">
                  <c:v>44939</c:v>
                </c:pt>
                <c:pt idx="2">
                  <c:v>44946</c:v>
                </c:pt>
                <c:pt idx="3">
                  <c:v>44953</c:v>
                </c:pt>
                <c:pt idx="4">
                  <c:v>44960</c:v>
                </c:pt>
                <c:pt idx="5">
                  <c:v>44967</c:v>
                </c:pt>
                <c:pt idx="6">
                  <c:v>44974</c:v>
                </c:pt>
                <c:pt idx="7">
                  <c:v>44981</c:v>
                </c:pt>
                <c:pt idx="8">
                  <c:v>44988</c:v>
                </c:pt>
                <c:pt idx="9">
                  <c:v>44995</c:v>
                </c:pt>
                <c:pt idx="10">
                  <c:v>45002</c:v>
                </c:pt>
                <c:pt idx="11">
                  <c:v>45009</c:v>
                </c:pt>
                <c:pt idx="12">
                  <c:v>45016</c:v>
                </c:pt>
                <c:pt idx="13">
                  <c:v>45023</c:v>
                </c:pt>
                <c:pt idx="14">
                  <c:v>45030</c:v>
                </c:pt>
                <c:pt idx="15">
                  <c:v>45037</c:v>
                </c:pt>
                <c:pt idx="16">
                  <c:v>45044</c:v>
                </c:pt>
                <c:pt idx="17">
                  <c:v>45051</c:v>
                </c:pt>
                <c:pt idx="18">
                  <c:v>45058</c:v>
                </c:pt>
                <c:pt idx="19">
                  <c:v>45065</c:v>
                </c:pt>
                <c:pt idx="20">
                  <c:v>45072</c:v>
                </c:pt>
                <c:pt idx="21">
                  <c:v>45079</c:v>
                </c:pt>
                <c:pt idx="22">
                  <c:v>45086</c:v>
                </c:pt>
                <c:pt idx="23">
                  <c:v>45093</c:v>
                </c:pt>
                <c:pt idx="24">
                  <c:v>45100</c:v>
                </c:pt>
                <c:pt idx="25">
                  <c:v>45107</c:v>
                </c:pt>
                <c:pt idx="26">
                  <c:v>45114</c:v>
                </c:pt>
                <c:pt idx="27">
                  <c:v>45121</c:v>
                </c:pt>
                <c:pt idx="28">
                  <c:v>45128</c:v>
                </c:pt>
                <c:pt idx="29">
                  <c:v>45135</c:v>
                </c:pt>
                <c:pt idx="30">
                  <c:v>45142</c:v>
                </c:pt>
                <c:pt idx="31">
                  <c:v>45149</c:v>
                </c:pt>
                <c:pt idx="32">
                  <c:v>45156</c:v>
                </c:pt>
                <c:pt idx="33">
                  <c:v>45163</c:v>
                </c:pt>
                <c:pt idx="34">
                  <c:v>45170</c:v>
                </c:pt>
                <c:pt idx="35">
                  <c:v>45177</c:v>
                </c:pt>
                <c:pt idx="36">
                  <c:v>45184</c:v>
                </c:pt>
                <c:pt idx="37">
                  <c:v>45191</c:v>
                </c:pt>
                <c:pt idx="38">
                  <c:v>45198</c:v>
                </c:pt>
                <c:pt idx="39">
                  <c:v>45205</c:v>
                </c:pt>
                <c:pt idx="40">
                  <c:v>45212</c:v>
                </c:pt>
                <c:pt idx="41">
                  <c:v>45219</c:v>
                </c:pt>
                <c:pt idx="42">
                  <c:v>45226</c:v>
                </c:pt>
                <c:pt idx="43">
                  <c:v>45233</c:v>
                </c:pt>
                <c:pt idx="44">
                  <c:v>45240</c:v>
                </c:pt>
                <c:pt idx="45">
                  <c:v>45247</c:v>
                </c:pt>
                <c:pt idx="46">
                  <c:v>45254</c:v>
                </c:pt>
                <c:pt idx="47">
                  <c:v>45261</c:v>
                </c:pt>
                <c:pt idx="48">
                  <c:v>45268</c:v>
                </c:pt>
                <c:pt idx="49">
                  <c:v>45275</c:v>
                </c:pt>
                <c:pt idx="50">
                  <c:v>45282</c:v>
                </c:pt>
                <c:pt idx="51">
                  <c:v>45289</c:v>
                </c:pt>
              </c:numCache>
            </c:numRef>
          </c:cat>
          <c:val>
            <c:numRef>
              <c:f>'2023年毎週（数値)   '!$C$2:$C$53</c:f>
              <c:numCache>
                <c:formatCode>0.00</c:formatCode>
                <c:ptCount val="52"/>
                <c:pt idx="0">
                  <c:v>3.85</c:v>
                </c:pt>
                <c:pt idx="1">
                  <c:v>3.85</c:v>
                </c:pt>
                <c:pt idx="2">
                  <c:v>3.85</c:v>
                </c:pt>
                <c:pt idx="3">
                  <c:v>3.78</c:v>
                </c:pt>
                <c:pt idx="4">
                  <c:v>3.78</c:v>
                </c:pt>
                <c:pt idx="5">
                  <c:v>3.78</c:v>
                </c:pt>
                <c:pt idx="6">
                  <c:v>3.78</c:v>
                </c:pt>
                <c:pt idx="7">
                  <c:v>3.85</c:v>
                </c:pt>
                <c:pt idx="8">
                  <c:v>3.85</c:v>
                </c:pt>
                <c:pt idx="9">
                  <c:v>3.85</c:v>
                </c:pt>
                <c:pt idx="10">
                  <c:v>3.85</c:v>
                </c:pt>
                <c:pt idx="11">
                  <c:v>3.85</c:v>
                </c:pt>
                <c:pt idx="12">
                  <c:v>3.71</c:v>
                </c:pt>
                <c:pt idx="13">
                  <c:v>3.85</c:v>
                </c:pt>
                <c:pt idx="14">
                  <c:v>3.85</c:v>
                </c:pt>
                <c:pt idx="15">
                  <c:v>3.85</c:v>
                </c:pt>
                <c:pt idx="16">
                  <c:v>3.85</c:v>
                </c:pt>
                <c:pt idx="17">
                  <c:v>3.85</c:v>
                </c:pt>
                <c:pt idx="18">
                  <c:v>3.85</c:v>
                </c:pt>
                <c:pt idx="19">
                  <c:v>3.85</c:v>
                </c:pt>
                <c:pt idx="20">
                  <c:v>3.85</c:v>
                </c:pt>
                <c:pt idx="21">
                  <c:v>3.85</c:v>
                </c:pt>
                <c:pt idx="22">
                  <c:v>3.85</c:v>
                </c:pt>
                <c:pt idx="23">
                  <c:v>3.85</c:v>
                </c:pt>
                <c:pt idx="24">
                  <c:v>3.92</c:v>
                </c:pt>
                <c:pt idx="25">
                  <c:v>3.85</c:v>
                </c:pt>
                <c:pt idx="26">
                  <c:v>3.92</c:v>
                </c:pt>
                <c:pt idx="27">
                  <c:v>3.92</c:v>
                </c:pt>
                <c:pt idx="28">
                  <c:v>4</c:v>
                </c:pt>
                <c:pt idx="29">
                  <c:v>3.92</c:v>
                </c:pt>
                <c:pt idx="30">
                  <c:v>3.92</c:v>
                </c:pt>
                <c:pt idx="31">
                  <c:v>3.92</c:v>
                </c:pt>
                <c:pt idx="32">
                  <c:v>3.85</c:v>
                </c:pt>
                <c:pt idx="33">
                  <c:v>3.92</c:v>
                </c:pt>
                <c:pt idx="34">
                  <c:v>4</c:v>
                </c:pt>
                <c:pt idx="35">
                  <c:v>3.85</c:v>
                </c:pt>
                <c:pt idx="36">
                  <c:v>3.85</c:v>
                </c:pt>
                <c:pt idx="37">
                  <c:v>3.92</c:v>
                </c:pt>
                <c:pt idx="38">
                  <c:v>3.92</c:v>
                </c:pt>
                <c:pt idx="39">
                  <c:v>3.85</c:v>
                </c:pt>
                <c:pt idx="40">
                  <c:v>3.85</c:v>
                </c:pt>
                <c:pt idx="41">
                  <c:v>3.92</c:v>
                </c:pt>
                <c:pt idx="42">
                  <c:v>3.92</c:v>
                </c:pt>
                <c:pt idx="43">
                  <c:v>3.92</c:v>
                </c:pt>
                <c:pt idx="44">
                  <c:v>4</c:v>
                </c:pt>
                <c:pt idx="45">
                  <c:v>3.92</c:v>
                </c:pt>
                <c:pt idx="46">
                  <c:v>3.85</c:v>
                </c:pt>
                <c:pt idx="47">
                  <c:v>3.85</c:v>
                </c:pt>
                <c:pt idx="48">
                  <c:v>3.85</c:v>
                </c:pt>
                <c:pt idx="49">
                  <c:v>3.85</c:v>
                </c:pt>
                <c:pt idx="50">
                  <c:v>3.85</c:v>
                </c:pt>
                <c:pt idx="51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E9-43DF-AB18-C66A5213E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318752"/>
        <c:axId val="182319536"/>
      </c:lineChart>
      <c:dateAx>
        <c:axId val="182318752"/>
        <c:scaling>
          <c:orientation val="minMax"/>
        </c:scaling>
        <c:delete val="0"/>
        <c:axPos val="b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</c:majorGridlines>
        <c:numFmt formatCode="m&quot;月&quot;d&quot;日&quot;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82319536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82319536"/>
        <c:scaling>
          <c:orientation val="minMax"/>
          <c:max val="5"/>
          <c:min val="0"/>
        </c:scaling>
        <c:delete val="0"/>
        <c:axPos val="l"/>
        <c:majorGridlines>
          <c:spPr>
            <a:ln w="15875"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.00" sourceLinked="1"/>
        <c:majorTickMark val="out"/>
        <c:minorTickMark val="none"/>
        <c:tickLblPos val="nextTo"/>
        <c:spPr>
          <a:ln w="25400" cmpd="sng"/>
        </c:spPr>
        <c:crossAx val="182318752"/>
        <c:crosses val="autoZero"/>
        <c:crossBetween val="between"/>
        <c:majorUnit val="1"/>
        <c:minorUnit val="0.1"/>
      </c:valAx>
    </c:plotArea>
    <c:legend>
      <c:legendPos val="t"/>
      <c:layout>
        <c:manualLayout>
          <c:xMode val="edge"/>
          <c:yMode val="edge"/>
          <c:x val="4.4419482962859747E-2"/>
          <c:y val="5.0206223210415004E-3"/>
          <c:w val="0.20145044551809979"/>
          <c:h val="5.3148453199044064E-2"/>
        </c:manualLayout>
      </c:layout>
      <c:overlay val="0"/>
      <c:spPr>
        <a:ln w="19050">
          <a:solidFill>
            <a:schemeClr val="bg1"/>
          </a:solidFill>
        </a:ln>
      </c:spPr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3.1" l="0.25" r="0.25" t="0.75" header="0.3" footer="0.3"/>
    <c:pageSetup paperSize="274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-60000" spcFirstLastPara="1" vertOverflow="ellipsis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2800"/>
              <a:t>上肢運動機能評価点数推移表</a:t>
            </a:r>
            <a:endParaRPr lang="en-US" sz="2800"/>
          </a:p>
          <a:p>
            <a:pPr>
              <a:defRPr sz="2800"/>
            </a:pPr>
            <a:r>
              <a:rPr lang="ja-JP" sz="2800"/>
              <a:t>（月初、開始から</a:t>
            </a:r>
            <a:r>
              <a:rPr lang="en-US" sz="2800"/>
              <a:t>2</a:t>
            </a:r>
            <a:r>
              <a:rPr lang="ja-JP" sz="2800"/>
              <a:t>か月ごと表示）</a:t>
            </a:r>
          </a:p>
        </c:rich>
      </c:tx>
      <c:layout>
        <c:manualLayout>
          <c:xMode val="edge"/>
          <c:yMode val="edge"/>
          <c:x val="0.37191767874427489"/>
          <c:y val="0"/>
        </c:manualLayout>
      </c:layout>
      <c:overlay val="0"/>
      <c:spPr>
        <a:noFill/>
        <a:ln>
          <a:noFill/>
        </a:ln>
        <a:effectLst/>
      </c:spPr>
      <c:txPr>
        <a:bodyPr rot="-60000" spcFirstLastPara="1" vertOverflow="ellipsis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3428437194804083E-2"/>
          <c:y val="5.5281201947989175E-2"/>
          <c:w val="0.93712417337140907"/>
          <c:h val="0.713105811403136"/>
        </c:manualLayout>
      </c:layout>
      <c:lineChart>
        <c:grouping val="standard"/>
        <c:varyColors val="0"/>
        <c:ser>
          <c:idx val="0"/>
          <c:order val="0"/>
          <c:tx>
            <c:strRef>
              <c:f>'開始から月初（数値）'!$E$19</c:f>
              <c:strCache>
                <c:ptCount val="1"/>
                <c:pt idx="0">
                  <c:v>AOU(頻度）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'開始から月初（数値）'!$D$20:$D$108</c:f>
              <c:numCache>
                <c:formatCode>yyyy"年"m"月";@</c:formatCode>
                <c:ptCount val="89"/>
                <c:pt idx="0">
                  <c:v>40513</c:v>
                </c:pt>
                <c:pt idx="1">
                  <c:v>40575</c:v>
                </c:pt>
                <c:pt idx="2">
                  <c:v>40634</c:v>
                </c:pt>
                <c:pt idx="3">
                  <c:v>40695</c:v>
                </c:pt>
                <c:pt idx="4">
                  <c:v>40756</c:v>
                </c:pt>
                <c:pt idx="5">
                  <c:v>40817</c:v>
                </c:pt>
                <c:pt idx="6">
                  <c:v>40878</c:v>
                </c:pt>
                <c:pt idx="7">
                  <c:v>40940</c:v>
                </c:pt>
                <c:pt idx="8">
                  <c:v>41000</c:v>
                </c:pt>
                <c:pt idx="9">
                  <c:v>41061</c:v>
                </c:pt>
                <c:pt idx="10">
                  <c:v>41122</c:v>
                </c:pt>
                <c:pt idx="11">
                  <c:v>41183</c:v>
                </c:pt>
                <c:pt idx="12">
                  <c:v>41244</c:v>
                </c:pt>
                <c:pt idx="13">
                  <c:v>41306</c:v>
                </c:pt>
                <c:pt idx="14">
                  <c:v>41365</c:v>
                </c:pt>
                <c:pt idx="15">
                  <c:v>41699</c:v>
                </c:pt>
                <c:pt idx="16">
                  <c:v>41487</c:v>
                </c:pt>
                <c:pt idx="17">
                  <c:v>41518</c:v>
                </c:pt>
                <c:pt idx="18">
                  <c:v>41548</c:v>
                </c:pt>
                <c:pt idx="19">
                  <c:v>41579</c:v>
                </c:pt>
                <c:pt idx="20">
                  <c:v>41609</c:v>
                </c:pt>
                <c:pt idx="21">
                  <c:v>41640</c:v>
                </c:pt>
                <c:pt idx="22">
                  <c:v>41671</c:v>
                </c:pt>
                <c:pt idx="23">
                  <c:v>41699</c:v>
                </c:pt>
                <c:pt idx="24">
                  <c:v>41730</c:v>
                </c:pt>
                <c:pt idx="25">
                  <c:v>41791</c:v>
                </c:pt>
                <c:pt idx="26">
                  <c:v>41852</c:v>
                </c:pt>
                <c:pt idx="27">
                  <c:v>41913</c:v>
                </c:pt>
                <c:pt idx="28">
                  <c:v>41974</c:v>
                </c:pt>
                <c:pt idx="29">
                  <c:v>42036</c:v>
                </c:pt>
                <c:pt idx="30">
                  <c:v>42095</c:v>
                </c:pt>
                <c:pt idx="31">
                  <c:v>42156</c:v>
                </c:pt>
                <c:pt idx="32">
                  <c:v>42217</c:v>
                </c:pt>
                <c:pt idx="33">
                  <c:v>42278</c:v>
                </c:pt>
                <c:pt idx="34">
                  <c:v>42339</c:v>
                </c:pt>
                <c:pt idx="35">
                  <c:v>42401</c:v>
                </c:pt>
                <c:pt idx="36">
                  <c:v>42461</c:v>
                </c:pt>
                <c:pt idx="37">
                  <c:v>42522</c:v>
                </c:pt>
                <c:pt idx="38">
                  <c:v>42583</c:v>
                </c:pt>
                <c:pt idx="39">
                  <c:v>42644</c:v>
                </c:pt>
                <c:pt idx="40">
                  <c:v>42705</c:v>
                </c:pt>
                <c:pt idx="41">
                  <c:v>42767</c:v>
                </c:pt>
                <c:pt idx="42">
                  <c:v>42826</c:v>
                </c:pt>
                <c:pt idx="43">
                  <c:v>42887</c:v>
                </c:pt>
                <c:pt idx="44">
                  <c:v>42948</c:v>
                </c:pt>
                <c:pt idx="45">
                  <c:v>43009</c:v>
                </c:pt>
                <c:pt idx="46">
                  <c:v>43070</c:v>
                </c:pt>
                <c:pt idx="47">
                  <c:v>43132</c:v>
                </c:pt>
                <c:pt idx="48">
                  <c:v>43191</c:v>
                </c:pt>
                <c:pt idx="49">
                  <c:v>43252</c:v>
                </c:pt>
                <c:pt idx="50">
                  <c:v>43313</c:v>
                </c:pt>
                <c:pt idx="51">
                  <c:v>43374</c:v>
                </c:pt>
                <c:pt idx="52">
                  <c:v>43435</c:v>
                </c:pt>
                <c:pt idx="53">
                  <c:v>43497</c:v>
                </c:pt>
                <c:pt idx="54">
                  <c:v>43556</c:v>
                </c:pt>
                <c:pt idx="55">
                  <c:v>43617</c:v>
                </c:pt>
                <c:pt idx="56">
                  <c:v>43678</c:v>
                </c:pt>
                <c:pt idx="57">
                  <c:v>43739</c:v>
                </c:pt>
                <c:pt idx="58">
                  <c:v>43800</c:v>
                </c:pt>
                <c:pt idx="59">
                  <c:v>43862</c:v>
                </c:pt>
                <c:pt idx="60">
                  <c:v>43922</c:v>
                </c:pt>
                <c:pt idx="61">
                  <c:v>43983</c:v>
                </c:pt>
                <c:pt idx="62">
                  <c:v>44044</c:v>
                </c:pt>
                <c:pt idx="63">
                  <c:v>44105</c:v>
                </c:pt>
                <c:pt idx="64">
                  <c:v>44166</c:v>
                </c:pt>
                <c:pt idx="65">
                  <c:v>44228</c:v>
                </c:pt>
                <c:pt idx="66">
                  <c:v>44287</c:v>
                </c:pt>
                <c:pt idx="67">
                  <c:v>44348</c:v>
                </c:pt>
                <c:pt idx="68">
                  <c:v>44409</c:v>
                </c:pt>
                <c:pt idx="69">
                  <c:v>44470</c:v>
                </c:pt>
                <c:pt idx="70">
                  <c:v>44531</c:v>
                </c:pt>
                <c:pt idx="71">
                  <c:v>44228</c:v>
                </c:pt>
                <c:pt idx="72">
                  <c:v>44287</c:v>
                </c:pt>
                <c:pt idx="73">
                  <c:v>44348</c:v>
                </c:pt>
                <c:pt idx="74">
                  <c:v>44409</c:v>
                </c:pt>
                <c:pt idx="75">
                  <c:v>44470</c:v>
                </c:pt>
                <c:pt idx="76">
                  <c:v>44531</c:v>
                </c:pt>
                <c:pt idx="77">
                  <c:v>44593</c:v>
                </c:pt>
                <c:pt idx="78">
                  <c:v>44652</c:v>
                </c:pt>
                <c:pt idx="79">
                  <c:v>44713</c:v>
                </c:pt>
                <c:pt idx="80">
                  <c:v>44774</c:v>
                </c:pt>
                <c:pt idx="81">
                  <c:v>44835</c:v>
                </c:pt>
                <c:pt idx="82">
                  <c:v>44896</c:v>
                </c:pt>
                <c:pt idx="83">
                  <c:v>44958</c:v>
                </c:pt>
                <c:pt idx="84">
                  <c:v>45017</c:v>
                </c:pt>
                <c:pt idx="85">
                  <c:v>45078</c:v>
                </c:pt>
                <c:pt idx="86">
                  <c:v>45139</c:v>
                </c:pt>
                <c:pt idx="87">
                  <c:v>45200</c:v>
                </c:pt>
                <c:pt idx="88">
                  <c:v>45261</c:v>
                </c:pt>
              </c:numCache>
            </c:numRef>
          </c:cat>
          <c:val>
            <c:numRef>
              <c:f>'開始から月初（数値）'!$E$20:$E$108</c:f>
              <c:numCache>
                <c:formatCode>General</c:formatCode>
                <c:ptCount val="89"/>
                <c:pt idx="0">
                  <c:v>1.55</c:v>
                </c:pt>
                <c:pt idx="1">
                  <c:v>2.0699999999999998</c:v>
                </c:pt>
                <c:pt idx="2">
                  <c:v>1.84</c:v>
                </c:pt>
                <c:pt idx="3">
                  <c:v>1.5</c:v>
                </c:pt>
                <c:pt idx="4">
                  <c:v>1.75</c:v>
                </c:pt>
                <c:pt idx="5">
                  <c:v>2.41</c:v>
                </c:pt>
                <c:pt idx="6">
                  <c:v>2.5</c:v>
                </c:pt>
                <c:pt idx="7">
                  <c:v>2.21</c:v>
                </c:pt>
                <c:pt idx="8">
                  <c:v>2.85</c:v>
                </c:pt>
                <c:pt idx="9">
                  <c:v>3.21</c:v>
                </c:pt>
                <c:pt idx="10">
                  <c:v>3.28</c:v>
                </c:pt>
                <c:pt idx="11">
                  <c:v>4.21</c:v>
                </c:pt>
                <c:pt idx="12">
                  <c:v>3.92</c:v>
                </c:pt>
                <c:pt idx="13">
                  <c:v>3.42</c:v>
                </c:pt>
                <c:pt idx="14">
                  <c:v>3.42</c:v>
                </c:pt>
                <c:pt idx="15">
                  <c:v>3.64</c:v>
                </c:pt>
                <c:pt idx="16">
                  <c:v>3.28</c:v>
                </c:pt>
                <c:pt idx="17">
                  <c:v>3.57</c:v>
                </c:pt>
                <c:pt idx="18">
                  <c:v>3.35</c:v>
                </c:pt>
                <c:pt idx="19">
                  <c:v>3.21</c:v>
                </c:pt>
                <c:pt idx="20">
                  <c:v>3.64</c:v>
                </c:pt>
                <c:pt idx="21">
                  <c:v>4.07</c:v>
                </c:pt>
                <c:pt idx="22">
                  <c:v>3.5</c:v>
                </c:pt>
                <c:pt idx="23">
                  <c:v>3.85</c:v>
                </c:pt>
                <c:pt idx="24">
                  <c:v>3.78</c:v>
                </c:pt>
                <c:pt idx="25">
                  <c:v>4</c:v>
                </c:pt>
                <c:pt idx="26">
                  <c:v>4.1399999999999997</c:v>
                </c:pt>
                <c:pt idx="27">
                  <c:v>3.21</c:v>
                </c:pt>
                <c:pt idx="28">
                  <c:v>3.85</c:v>
                </c:pt>
                <c:pt idx="29">
                  <c:v>3.92</c:v>
                </c:pt>
                <c:pt idx="30">
                  <c:v>4.07</c:v>
                </c:pt>
                <c:pt idx="31">
                  <c:v>4.07</c:v>
                </c:pt>
                <c:pt idx="32">
                  <c:v>3.92</c:v>
                </c:pt>
                <c:pt idx="33">
                  <c:v>3.78</c:v>
                </c:pt>
                <c:pt idx="34">
                  <c:v>4.07</c:v>
                </c:pt>
                <c:pt idx="35">
                  <c:v>3.92</c:v>
                </c:pt>
                <c:pt idx="36">
                  <c:v>3.28</c:v>
                </c:pt>
                <c:pt idx="37">
                  <c:v>4.1399999999999997</c:v>
                </c:pt>
                <c:pt idx="38">
                  <c:v>4</c:v>
                </c:pt>
                <c:pt idx="39">
                  <c:v>4.07</c:v>
                </c:pt>
                <c:pt idx="40">
                  <c:v>4.28</c:v>
                </c:pt>
                <c:pt idx="41">
                  <c:v>4.1399999999999997</c:v>
                </c:pt>
                <c:pt idx="42">
                  <c:v>4.1399999999999997</c:v>
                </c:pt>
                <c:pt idx="43">
                  <c:v>4</c:v>
                </c:pt>
                <c:pt idx="44">
                  <c:v>4.21</c:v>
                </c:pt>
                <c:pt idx="45">
                  <c:v>4.1399999999999997</c:v>
                </c:pt>
                <c:pt idx="46">
                  <c:v>3.92</c:v>
                </c:pt>
                <c:pt idx="47">
                  <c:v>3.85</c:v>
                </c:pt>
                <c:pt idx="48">
                  <c:v>4</c:v>
                </c:pt>
                <c:pt idx="49">
                  <c:v>4.21</c:v>
                </c:pt>
                <c:pt idx="50">
                  <c:v>4</c:v>
                </c:pt>
                <c:pt idx="51">
                  <c:v>4</c:v>
                </c:pt>
                <c:pt idx="52">
                  <c:v>4.1399999999999997</c:v>
                </c:pt>
                <c:pt idx="53">
                  <c:v>4.28</c:v>
                </c:pt>
                <c:pt idx="54">
                  <c:v>4.28</c:v>
                </c:pt>
                <c:pt idx="55" formatCode="0.00">
                  <c:v>4.5</c:v>
                </c:pt>
                <c:pt idx="56" formatCode="0.00">
                  <c:v>4.6399999999999997</c:v>
                </c:pt>
                <c:pt idx="57" formatCode="0.00">
                  <c:v>4.5</c:v>
                </c:pt>
                <c:pt idx="58" formatCode="0.00">
                  <c:v>4.6399999999999997</c:v>
                </c:pt>
                <c:pt idx="59" formatCode="0.00">
                  <c:v>4.71</c:v>
                </c:pt>
                <c:pt idx="60" formatCode="0.00">
                  <c:v>4.71</c:v>
                </c:pt>
                <c:pt idx="61" formatCode="0.00">
                  <c:v>4.78</c:v>
                </c:pt>
                <c:pt idx="62" formatCode="0.00">
                  <c:v>4.71</c:v>
                </c:pt>
                <c:pt idx="63" formatCode="0.00">
                  <c:v>4.71</c:v>
                </c:pt>
                <c:pt idx="64" formatCode="0.00">
                  <c:v>4.78</c:v>
                </c:pt>
                <c:pt idx="65" formatCode="0.00">
                  <c:v>4.71</c:v>
                </c:pt>
                <c:pt idx="66" formatCode="0.00">
                  <c:v>4.71</c:v>
                </c:pt>
                <c:pt idx="67" formatCode="0.00">
                  <c:v>4.78</c:v>
                </c:pt>
                <c:pt idx="68" formatCode="0.00">
                  <c:v>4.71</c:v>
                </c:pt>
                <c:pt idx="69" formatCode="0.00">
                  <c:v>4.71</c:v>
                </c:pt>
                <c:pt idx="70" formatCode="0.00">
                  <c:v>4.78</c:v>
                </c:pt>
                <c:pt idx="71" formatCode="0.00">
                  <c:v>4.6399999999999997</c:v>
                </c:pt>
                <c:pt idx="72" formatCode="0.00">
                  <c:v>4.78</c:v>
                </c:pt>
                <c:pt idx="73" formatCode="0.00">
                  <c:v>4.6399999999999997</c:v>
                </c:pt>
                <c:pt idx="74">
                  <c:v>4.6399999999999997</c:v>
                </c:pt>
                <c:pt idx="75">
                  <c:v>4.3499999999999996</c:v>
                </c:pt>
                <c:pt idx="76">
                  <c:v>4.8499999999999996</c:v>
                </c:pt>
                <c:pt idx="77">
                  <c:v>4.6399999999999997</c:v>
                </c:pt>
                <c:pt idx="78">
                  <c:v>4.71</c:v>
                </c:pt>
                <c:pt idx="79">
                  <c:v>4.8499999999999996</c:v>
                </c:pt>
                <c:pt idx="80">
                  <c:v>4.8499999999999996</c:v>
                </c:pt>
                <c:pt idx="81">
                  <c:v>4.78</c:v>
                </c:pt>
                <c:pt idx="82">
                  <c:v>4.6399999999999997</c:v>
                </c:pt>
                <c:pt idx="83" formatCode="0.00">
                  <c:v>4.71</c:v>
                </c:pt>
                <c:pt idx="84" formatCode="0.00">
                  <c:v>4.71</c:v>
                </c:pt>
                <c:pt idx="85">
                  <c:v>4.78</c:v>
                </c:pt>
                <c:pt idx="86">
                  <c:v>4.78</c:v>
                </c:pt>
                <c:pt idx="87">
                  <c:v>4.71</c:v>
                </c:pt>
                <c:pt idx="88" formatCode="0.00">
                  <c:v>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0-4EE5-9F65-68E8C0A77AA1}"/>
            </c:ext>
          </c:extLst>
        </c:ser>
        <c:ser>
          <c:idx val="1"/>
          <c:order val="1"/>
          <c:tx>
            <c:strRef>
              <c:f>'開始から月初（数値）'!$F$19</c:f>
              <c:strCache>
                <c:ptCount val="1"/>
                <c:pt idx="0">
                  <c:v>QOM（質）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'開始から月初（数値）'!$D$20:$D$108</c:f>
              <c:numCache>
                <c:formatCode>yyyy"年"m"月";@</c:formatCode>
                <c:ptCount val="89"/>
                <c:pt idx="0">
                  <c:v>40513</c:v>
                </c:pt>
                <c:pt idx="1">
                  <c:v>40575</c:v>
                </c:pt>
                <c:pt idx="2">
                  <c:v>40634</c:v>
                </c:pt>
                <c:pt idx="3">
                  <c:v>40695</c:v>
                </c:pt>
                <c:pt idx="4">
                  <c:v>40756</c:v>
                </c:pt>
                <c:pt idx="5">
                  <c:v>40817</c:v>
                </c:pt>
                <c:pt idx="6">
                  <c:v>40878</c:v>
                </c:pt>
                <c:pt idx="7">
                  <c:v>40940</c:v>
                </c:pt>
                <c:pt idx="8">
                  <c:v>41000</c:v>
                </c:pt>
                <c:pt idx="9">
                  <c:v>41061</c:v>
                </c:pt>
                <c:pt idx="10">
                  <c:v>41122</c:v>
                </c:pt>
                <c:pt idx="11">
                  <c:v>41183</c:v>
                </c:pt>
                <c:pt idx="12">
                  <c:v>41244</c:v>
                </c:pt>
                <c:pt idx="13">
                  <c:v>41306</c:v>
                </c:pt>
                <c:pt idx="14">
                  <c:v>41365</c:v>
                </c:pt>
                <c:pt idx="15">
                  <c:v>41699</c:v>
                </c:pt>
                <c:pt idx="16">
                  <c:v>41487</c:v>
                </c:pt>
                <c:pt idx="17">
                  <c:v>41518</c:v>
                </c:pt>
                <c:pt idx="18">
                  <c:v>41548</c:v>
                </c:pt>
                <c:pt idx="19">
                  <c:v>41579</c:v>
                </c:pt>
                <c:pt idx="20">
                  <c:v>41609</c:v>
                </c:pt>
                <c:pt idx="21">
                  <c:v>41640</c:v>
                </c:pt>
                <c:pt idx="22">
                  <c:v>41671</c:v>
                </c:pt>
                <c:pt idx="23">
                  <c:v>41699</c:v>
                </c:pt>
                <c:pt idx="24">
                  <c:v>41730</c:v>
                </c:pt>
                <c:pt idx="25">
                  <c:v>41791</c:v>
                </c:pt>
                <c:pt idx="26">
                  <c:v>41852</c:v>
                </c:pt>
                <c:pt idx="27">
                  <c:v>41913</c:v>
                </c:pt>
                <c:pt idx="28">
                  <c:v>41974</c:v>
                </c:pt>
                <c:pt idx="29">
                  <c:v>42036</c:v>
                </c:pt>
                <c:pt idx="30">
                  <c:v>42095</c:v>
                </c:pt>
                <c:pt idx="31">
                  <c:v>42156</c:v>
                </c:pt>
                <c:pt idx="32">
                  <c:v>42217</c:v>
                </c:pt>
                <c:pt idx="33">
                  <c:v>42278</c:v>
                </c:pt>
                <c:pt idx="34">
                  <c:v>42339</c:v>
                </c:pt>
                <c:pt idx="35">
                  <c:v>42401</c:v>
                </c:pt>
                <c:pt idx="36">
                  <c:v>42461</c:v>
                </c:pt>
                <c:pt idx="37">
                  <c:v>42522</c:v>
                </c:pt>
                <c:pt idx="38">
                  <c:v>42583</c:v>
                </c:pt>
                <c:pt idx="39">
                  <c:v>42644</c:v>
                </c:pt>
                <c:pt idx="40">
                  <c:v>42705</c:v>
                </c:pt>
                <c:pt idx="41">
                  <c:v>42767</c:v>
                </c:pt>
                <c:pt idx="42">
                  <c:v>42826</c:v>
                </c:pt>
                <c:pt idx="43">
                  <c:v>42887</c:v>
                </c:pt>
                <c:pt idx="44">
                  <c:v>42948</c:v>
                </c:pt>
                <c:pt idx="45">
                  <c:v>43009</c:v>
                </c:pt>
                <c:pt idx="46">
                  <c:v>43070</c:v>
                </c:pt>
                <c:pt idx="47">
                  <c:v>43132</c:v>
                </c:pt>
                <c:pt idx="48">
                  <c:v>43191</c:v>
                </c:pt>
                <c:pt idx="49">
                  <c:v>43252</c:v>
                </c:pt>
                <c:pt idx="50">
                  <c:v>43313</c:v>
                </c:pt>
                <c:pt idx="51">
                  <c:v>43374</c:v>
                </c:pt>
                <c:pt idx="52">
                  <c:v>43435</c:v>
                </c:pt>
                <c:pt idx="53">
                  <c:v>43497</c:v>
                </c:pt>
                <c:pt idx="54">
                  <c:v>43556</c:v>
                </c:pt>
                <c:pt idx="55">
                  <c:v>43617</c:v>
                </c:pt>
                <c:pt idx="56">
                  <c:v>43678</c:v>
                </c:pt>
                <c:pt idx="57">
                  <c:v>43739</c:v>
                </c:pt>
                <c:pt idx="58">
                  <c:v>43800</c:v>
                </c:pt>
                <c:pt idx="59">
                  <c:v>43862</c:v>
                </c:pt>
                <c:pt idx="60">
                  <c:v>43922</c:v>
                </c:pt>
                <c:pt idx="61">
                  <c:v>43983</c:v>
                </c:pt>
                <c:pt idx="62">
                  <c:v>44044</c:v>
                </c:pt>
                <c:pt idx="63">
                  <c:v>44105</c:v>
                </c:pt>
                <c:pt idx="64">
                  <c:v>44166</c:v>
                </c:pt>
                <c:pt idx="65">
                  <c:v>44228</c:v>
                </c:pt>
                <c:pt idx="66">
                  <c:v>44287</c:v>
                </c:pt>
                <c:pt idx="67">
                  <c:v>44348</c:v>
                </c:pt>
                <c:pt idx="68">
                  <c:v>44409</c:v>
                </c:pt>
                <c:pt idx="69">
                  <c:v>44470</c:v>
                </c:pt>
                <c:pt idx="70">
                  <c:v>44531</c:v>
                </c:pt>
                <c:pt idx="71">
                  <c:v>44228</c:v>
                </c:pt>
                <c:pt idx="72">
                  <c:v>44287</c:v>
                </c:pt>
                <c:pt idx="73">
                  <c:v>44348</c:v>
                </c:pt>
                <c:pt idx="74">
                  <c:v>44409</c:v>
                </c:pt>
                <c:pt idx="75">
                  <c:v>44470</c:v>
                </c:pt>
                <c:pt idx="76">
                  <c:v>44531</c:v>
                </c:pt>
                <c:pt idx="77">
                  <c:v>44593</c:v>
                </c:pt>
                <c:pt idx="78">
                  <c:v>44652</c:v>
                </c:pt>
                <c:pt idx="79">
                  <c:v>44713</c:v>
                </c:pt>
                <c:pt idx="80">
                  <c:v>44774</c:v>
                </c:pt>
                <c:pt idx="81">
                  <c:v>44835</c:v>
                </c:pt>
                <c:pt idx="82">
                  <c:v>44896</c:v>
                </c:pt>
                <c:pt idx="83">
                  <c:v>44958</c:v>
                </c:pt>
                <c:pt idx="84">
                  <c:v>45017</c:v>
                </c:pt>
                <c:pt idx="85">
                  <c:v>45078</c:v>
                </c:pt>
                <c:pt idx="86">
                  <c:v>45139</c:v>
                </c:pt>
                <c:pt idx="87">
                  <c:v>45200</c:v>
                </c:pt>
                <c:pt idx="88">
                  <c:v>45261</c:v>
                </c:pt>
              </c:numCache>
            </c:numRef>
          </c:cat>
          <c:val>
            <c:numRef>
              <c:f>'開始から月初（数値）'!$F$20:$F$108</c:f>
              <c:numCache>
                <c:formatCode>General</c:formatCode>
                <c:ptCount val="89"/>
                <c:pt idx="0">
                  <c:v>1.66</c:v>
                </c:pt>
                <c:pt idx="1">
                  <c:v>1.92</c:v>
                </c:pt>
                <c:pt idx="2">
                  <c:v>1.84</c:v>
                </c:pt>
                <c:pt idx="3">
                  <c:v>1.5</c:v>
                </c:pt>
                <c:pt idx="4">
                  <c:v>1.75</c:v>
                </c:pt>
                <c:pt idx="5">
                  <c:v>2.41</c:v>
                </c:pt>
                <c:pt idx="6">
                  <c:v>2.64</c:v>
                </c:pt>
                <c:pt idx="7">
                  <c:v>2.2799999999999998</c:v>
                </c:pt>
                <c:pt idx="8">
                  <c:v>2.5</c:v>
                </c:pt>
                <c:pt idx="9">
                  <c:v>2.71</c:v>
                </c:pt>
                <c:pt idx="10">
                  <c:v>2.21</c:v>
                </c:pt>
                <c:pt idx="11">
                  <c:v>3.5</c:v>
                </c:pt>
                <c:pt idx="12">
                  <c:v>3.64</c:v>
                </c:pt>
                <c:pt idx="13">
                  <c:v>2.64</c:v>
                </c:pt>
                <c:pt idx="14">
                  <c:v>3.28</c:v>
                </c:pt>
                <c:pt idx="15">
                  <c:v>3.14</c:v>
                </c:pt>
                <c:pt idx="16">
                  <c:v>2.2799999999999998</c:v>
                </c:pt>
                <c:pt idx="17">
                  <c:v>2.92</c:v>
                </c:pt>
                <c:pt idx="18">
                  <c:v>2.71</c:v>
                </c:pt>
                <c:pt idx="19">
                  <c:v>2.5</c:v>
                </c:pt>
                <c:pt idx="20">
                  <c:v>3</c:v>
                </c:pt>
                <c:pt idx="21">
                  <c:v>3.35</c:v>
                </c:pt>
                <c:pt idx="22">
                  <c:v>3.07</c:v>
                </c:pt>
                <c:pt idx="23">
                  <c:v>3.42</c:v>
                </c:pt>
                <c:pt idx="24">
                  <c:v>3.14</c:v>
                </c:pt>
                <c:pt idx="25">
                  <c:v>3.57</c:v>
                </c:pt>
                <c:pt idx="26">
                  <c:v>3.78</c:v>
                </c:pt>
                <c:pt idx="27">
                  <c:v>2.57</c:v>
                </c:pt>
                <c:pt idx="28">
                  <c:v>2.92</c:v>
                </c:pt>
                <c:pt idx="29">
                  <c:v>3.57</c:v>
                </c:pt>
                <c:pt idx="30">
                  <c:v>3.35</c:v>
                </c:pt>
                <c:pt idx="31">
                  <c:v>3.5</c:v>
                </c:pt>
                <c:pt idx="32">
                  <c:v>3.5</c:v>
                </c:pt>
                <c:pt idx="33">
                  <c:v>3.14</c:v>
                </c:pt>
                <c:pt idx="34">
                  <c:v>3.42</c:v>
                </c:pt>
                <c:pt idx="35">
                  <c:v>3.14</c:v>
                </c:pt>
                <c:pt idx="36">
                  <c:v>2.35</c:v>
                </c:pt>
                <c:pt idx="37">
                  <c:v>3.57</c:v>
                </c:pt>
                <c:pt idx="38">
                  <c:v>3.64</c:v>
                </c:pt>
                <c:pt idx="39">
                  <c:v>3.71</c:v>
                </c:pt>
                <c:pt idx="40">
                  <c:v>3.42</c:v>
                </c:pt>
                <c:pt idx="41">
                  <c:v>3</c:v>
                </c:pt>
                <c:pt idx="42">
                  <c:v>3.28</c:v>
                </c:pt>
                <c:pt idx="43">
                  <c:v>3.42</c:v>
                </c:pt>
                <c:pt idx="44">
                  <c:v>3.57</c:v>
                </c:pt>
                <c:pt idx="45">
                  <c:v>3.57</c:v>
                </c:pt>
                <c:pt idx="46">
                  <c:v>3.14</c:v>
                </c:pt>
                <c:pt idx="47">
                  <c:v>3.42</c:v>
                </c:pt>
                <c:pt idx="48">
                  <c:v>3.57</c:v>
                </c:pt>
                <c:pt idx="49">
                  <c:v>3.5</c:v>
                </c:pt>
                <c:pt idx="50">
                  <c:v>3.35</c:v>
                </c:pt>
                <c:pt idx="51">
                  <c:v>3.28</c:v>
                </c:pt>
                <c:pt idx="52">
                  <c:v>3.21</c:v>
                </c:pt>
                <c:pt idx="53">
                  <c:v>3.57</c:v>
                </c:pt>
                <c:pt idx="54">
                  <c:v>3.64</c:v>
                </c:pt>
                <c:pt idx="55" formatCode="0.00">
                  <c:v>3.64</c:v>
                </c:pt>
                <c:pt idx="56" formatCode="0.00">
                  <c:v>4.1399999999999997</c:v>
                </c:pt>
                <c:pt idx="57" formatCode="0.00">
                  <c:v>3.78</c:v>
                </c:pt>
                <c:pt idx="58" formatCode="0.00">
                  <c:v>4.3499999999999996</c:v>
                </c:pt>
                <c:pt idx="59" formatCode="0.00">
                  <c:v>4.21</c:v>
                </c:pt>
                <c:pt idx="60" formatCode="0.00">
                  <c:v>4</c:v>
                </c:pt>
                <c:pt idx="61" formatCode="0.00">
                  <c:v>4.1399999999999997</c:v>
                </c:pt>
                <c:pt idx="62" formatCode="0.00">
                  <c:v>4.28</c:v>
                </c:pt>
                <c:pt idx="63" formatCode="0.00">
                  <c:v>4.3499999999999996</c:v>
                </c:pt>
                <c:pt idx="64" formatCode="0.00">
                  <c:v>4.5</c:v>
                </c:pt>
                <c:pt idx="65" formatCode="0.00">
                  <c:v>4.21</c:v>
                </c:pt>
                <c:pt idx="66" formatCode="0.00">
                  <c:v>4</c:v>
                </c:pt>
                <c:pt idx="67" formatCode="0.00">
                  <c:v>4.1399999999999997</c:v>
                </c:pt>
                <c:pt idx="68" formatCode="0.00">
                  <c:v>4.28</c:v>
                </c:pt>
                <c:pt idx="69" formatCode="0.00">
                  <c:v>4.3499999999999996</c:v>
                </c:pt>
                <c:pt idx="70" formatCode="0.00">
                  <c:v>4.5</c:v>
                </c:pt>
                <c:pt idx="71" formatCode="0.00">
                  <c:v>3.85</c:v>
                </c:pt>
                <c:pt idx="72" formatCode="0.00">
                  <c:v>3.71</c:v>
                </c:pt>
                <c:pt idx="73" formatCode="0.00">
                  <c:v>3.85</c:v>
                </c:pt>
                <c:pt idx="74">
                  <c:v>3.71</c:v>
                </c:pt>
                <c:pt idx="75">
                  <c:v>4.07</c:v>
                </c:pt>
                <c:pt idx="76">
                  <c:v>3.85</c:v>
                </c:pt>
                <c:pt idx="77">
                  <c:v>3.85</c:v>
                </c:pt>
                <c:pt idx="78">
                  <c:v>3.78</c:v>
                </c:pt>
                <c:pt idx="79">
                  <c:v>3.78</c:v>
                </c:pt>
                <c:pt idx="80">
                  <c:v>3.78</c:v>
                </c:pt>
                <c:pt idx="81">
                  <c:v>3.71</c:v>
                </c:pt>
                <c:pt idx="82">
                  <c:v>3.92</c:v>
                </c:pt>
                <c:pt idx="83" formatCode="0.00">
                  <c:v>3.78</c:v>
                </c:pt>
                <c:pt idx="84" formatCode="0.00">
                  <c:v>3.85</c:v>
                </c:pt>
                <c:pt idx="85">
                  <c:v>3.85</c:v>
                </c:pt>
                <c:pt idx="86">
                  <c:v>3.92</c:v>
                </c:pt>
                <c:pt idx="87">
                  <c:v>3.85</c:v>
                </c:pt>
                <c:pt idx="88" formatCode="0.00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0-4EE5-9F65-68E8C0A77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789768"/>
        <c:axId val="738789440"/>
      </c:lineChart>
      <c:dateAx>
        <c:axId val="738789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&quot;年&quot;m&quot;月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738789440"/>
        <c:crosses val="autoZero"/>
        <c:auto val="0"/>
        <c:lblOffset val="100"/>
        <c:baseTimeUnit val="days"/>
        <c:majorUnit val="2"/>
        <c:majorTimeUnit val="months"/>
      </c:dateAx>
      <c:valAx>
        <c:axId val="73878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8789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266438665382943"/>
          <c:y val="2.1892951763321431E-2"/>
          <c:w val="0.2840418944988552"/>
          <c:h val="3.346116156815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B050">
          <a:alpha val="91000"/>
        </a:srgbClr>
      </a:solidFill>
      <a:round/>
    </a:ln>
    <a:effectLst/>
  </c:spPr>
  <c:txPr>
    <a:bodyPr/>
    <a:lstStyle/>
    <a:p>
      <a:pPr>
        <a:defRPr sz="1100"/>
      </a:pPr>
      <a:endParaRPr lang="ja-JP"/>
    </a:p>
  </c:txPr>
  <c:printSettings>
    <c:headerFooter/>
    <c:pageMargins b="0.74803149606299213" l="0.23622047244094491" r="0.23622047244094491" t="0.74803149606299213" header="0.31496062992125984" footer="0.3149606299212598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２０２</a:t>
            </a:r>
            <a:r>
              <a:rPr lang="en-US" altLang="ja-JP"/>
              <a:t>1</a:t>
            </a:r>
            <a:r>
              <a:rPr lang="ja-JP" altLang="en-US" b="1"/>
              <a:t>（</a:t>
            </a:r>
            <a:r>
              <a:rPr lang="en-US" altLang="ja-JP" b="1"/>
              <a:t>R3</a:t>
            </a:r>
            <a:r>
              <a:rPr lang="ja-JP" altLang="en-US"/>
              <a:t>）</a:t>
            </a:r>
            <a:r>
              <a:rPr lang="ja-JP"/>
              <a:t>年上肢運動機能評価点数推移表（毎週金曜日）</a:t>
            </a:r>
          </a:p>
        </c:rich>
      </c:tx>
      <c:layout>
        <c:manualLayout>
          <c:xMode val="edge"/>
          <c:yMode val="edge"/>
          <c:x val="0.39276560717147363"/>
          <c:y val="8.680116518603472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285096825583369E-2"/>
          <c:y val="6.3988013644043482E-2"/>
          <c:w val="0.90176447160522843"/>
          <c:h val="0.70627753514616343"/>
        </c:manualLayout>
      </c:layout>
      <c:lineChart>
        <c:grouping val="standard"/>
        <c:varyColors val="0"/>
        <c:ser>
          <c:idx val="0"/>
          <c:order val="0"/>
          <c:tx>
            <c:strRef>
              <c:f>'2022年毎週（数値)  '!$B$1</c:f>
              <c:strCache>
                <c:ptCount val="1"/>
                <c:pt idx="0">
                  <c:v>AOU(頻度）</c:v>
                </c:pt>
              </c:strCache>
            </c:strRef>
          </c:tx>
          <c:spPr>
            <a:ln w="9525"/>
          </c:spPr>
          <c:marker>
            <c:symbol val="none"/>
          </c:marker>
          <c:cat>
            <c:numRef>
              <c:f>'2022年毎週（数値)  '!$A$2:$A$53</c:f>
              <c:numCache>
                <c:formatCode>m"月"d"日"</c:formatCode>
                <c:ptCount val="52"/>
                <c:pt idx="0">
                  <c:v>44568</c:v>
                </c:pt>
                <c:pt idx="1">
                  <c:v>44575</c:v>
                </c:pt>
                <c:pt idx="2">
                  <c:v>44582</c:v>
                </c:pt>
                <c:pt idx="3">
                  <c:v>44589</c:v>
                </c:pt>
                <c:pt idx="4">
                  <c:v>44596</c:v>
                </c:pt>
                <c:pt idx="5">
                  <c:v>44603</c:v>
                </c:pt>
                <c:pt idx="6">
                  <c:v>44610</c:v>
                </c:pt>
                <c:pt idx="7">
                  <c:v>44617</c:v>
                </c:pt>
                <c:pt idx="8">
                  <c:v>44624</c:v>
                </c:pt>
                <c:pt idx="9">
                  <c:v>44631</c:v>
                </c:pt>
                <c:pt idx="10">
                  <c:v>44638</c:v>
                </c:pt>
                <c:pt idx="11">
                  <c:v>44645</c:v>
                </c:pt>
                <c:pt idx="12">
                  <c:v>44652</c:v>
                </c:pt>
                <c:pt idx="13">
                  <c:v>44659</c:v>
                </c:pt>
                <c:pt idx="14">
                  <c:v>44666</c:v>
                </c:pt>
                <c:pt idx="15">
                  <c:v>44673</c:v>
                </c:pt>
                <c:pt idx="16">
                  <c:v>44680</c:v>
                </c:pt>
                <c:pt idx="17">
                  <c:v>44687</c:v>
                </c:pt>
                <c:pt idx="18">
                  <c:v>44694</c:v>
                </c:pt>
                <c:pt idx="19">
                  <c:v>44701</c:v>
                </c:pt>
                <c:pt idx="20">
                  <c:v>44708</c:v>
                </c:pt>
                <c:pt idx="21">
                  <c:v>44715</c:v>
                </c:pt>
                <c:pt idx="22">
                  <c:v>44722</c:v>
                </c:pt>
                <c:pt idx="23">
                  <c:v>44729</c:v>
                </c:pt>
                <c:pt idx="24">
                  <c:v>44736</c:v>
                </c:pt>
                <c:pt idx="25">
                  <c:v>44743</c:v>
                </c:pt>
                <c:pt idx="26">
                  <c:v>44750</c:v>
                </c:pt>
                <c:pt idx="27">
                  <c:v>44757</c:v>
                </c:pt>
                <c:pt idx="28">
                  <c:v>44764</c:v>
                </c:pt>
                <c:pt idx="29">
                  <c:v>44771</c:v>
                </c:pt>
                <c:pt idx="30">
                  <c:v>44778</c:v>
                </c:pt>
                <c:pt idx="31">
                  <c:v>44785</c:v>
                </c:pt>
                <c:pt idx="32">
                  <c:v>44792</c:v>
                </c:pt>
                <c:pt idx="33">
                  <c:v>44799</c:v>
                </c:pt>
                <c:pt idx="34">
                  <c:v>44806</c:v>
                </c:pt>
                <c:pt idx="35">
                  <c:v>44813</c:v>
                </c:pt>
                <c:pt idx="36">
                  <c:v>44820</c:v>
                </c:pt>
                <c:pt idx="37">
                  <c:v>44827</c:v>
                </c:pt>
                <c:pt idx="38">
                  <c:v>44834</c:v>
                </c:pt>
                <c:pt idx="39">
                  <c:v>44841</c:v>
                </c:pt>
                <c:pt idx="40">
                  <c:v>44848</c:v>
                </c:pt>
                <c:pt idx="41">
                  <c:v>44855</c:v>
                </c:pt>
                <c:pt idx="42">
                  <c:v>44862</c:v>
                </c:pt>
                <c:pt idx="43">
                  <c:v>44869</c:v>
                </c:pt>
                <c:pt idx="44">
                  <c:v>44876</c:v>
                </c:pt>
                <c:pt idx="45">
                  <c:v>44883</c:v>
                </c:pt>
                <c:pt idx="46">
                  <c:v>44890</c:v>
                </c:pt>
                <c:pt idx="47">
                  <c:v>44897</c:v>
                </c:pt>
                <c:pt idx="48">
                  <c:v>44904</c:v>
                </c:pt>
                <c:pt idx="49">
                  <c:v>44911</c:v>
                </c:pt>
                <c:pt idx="50">
                  <c:v>44918</c:v>
                </c:pt>
                <c:pt idx="51">
                  <c:v>44925</c:v>
                </c:pt>
              </c:numCache>
            </c:numRef>
          </c:cat>
          <c:val>
            <c:numRef>
              <c:f>'2022年毎週（数値)  '!$B$2:$B$53</c:f>
              <c:numCache>
                <c:formatCode>0.00</c:formatCode>
                <c:ptCount val="52"/>
                <c:pt idx="0">
                  <c:v>4.8499999999999996</c:v>
                </c:pt>
                <c:pt idx="1">
                  <c:v>4.92</c:v>
                </c:pt>
                <c:pt idx="2">
                  <c:v>4.8499999999999996</c:v>
                </c:pt>
                <c:pt idx="3">
                  <c:v>4.8499999999999996</c:v>
                </c:pt>
                <c:pt idx="4">
                  <c:v>4.6399999999999997</c:v>
                </c:pt>
                <c:pt idx="5">
                  <c:v>4.71</c:v>
                </c:pt>
                <c:pt idx="6">
                  <c:v>4.57</c:v>
                </c:pt>
                <c:pt idx="7">
                  <c:v>4.57</c:v>
                </c:pt>
                <c:pt idx="8">
                  <c:v>4.92</c:v>
                </c:pt>
                <c:pt idx="9">
                  <c:v>4.8499999999999996</c:v>
                </c:pt>
                <c:pt idx="10">
                  <c:v>4.78</c:v>
                </c:pt>
                <c:pt idx="11">
                  <c:v>4.71</c:v>
                </c:pt>
                <c:pt idx="12">
                  <c:v>4.71</c:v>
                </c:pt>
                <c:pt idx="13">
                  <c:v>4.6399999999999997</c:v>
                </c:pt>
                <c:pt idx="14">
                  <c:v>4.8499999999999996</c:v>
                </c:pt>
                <c:pt idx="15">
                  <c:v>4.78</c:v>
                </c:pt>
                <c:pt idx="16">
                  <c:v>4.78</c:v>
                </c:pt>
                <c:pt idx="17">
                  <c:v>4.8499999999999996</c:v>
                </c:pt>
                <c:pt idx="18">
                  <c:v>4.71</c:v>
                </c:pt>
                <c:pt idx="19">
                  <c:v>4.78</c:v>
                </c:pt>
                <c:pt idx="20">
                  <c:v>4.78</c:v>
                </c:pt>
                <c:pt idx="21">
                  <c:v>4.8499999999999996</c:v>
                </c:pt>
                <c:pt idx="22">
                  <c:v>4.78</c:v>
                </c:pt>
                <c:pt idx="23">
                  <c:v>4.6399999999999997</c:v>
                </c:pt>
                <c:pt idx="24">
                  <c:v>4.78</c:v>
                </c:pt>
                <c:pt idx="25">
                  <c:v>4.71</c:v>
                </c:pt>
                <c:pt idx="26">
                  <c:v>4.78</c:v>
                </c:pt>
                <c:pt idx="27">
                  <c:v>4.71</c:v>
                </c:pt>
                <c:pt idx="28">
                  <c:v>4.8499999999999996</c:v>
                </c:pt>
                <c:pt idx="29">
                  <c:v>4.71</c:v>
                </c:pt>
                <c:pt idx="30">
                  <c:v>4.8499999999999996</c:v>
                </c:pt>
                <c:pt idx="31">
                  <c:v>4.71</c:v>
                </c:pt>
                <c:pt idx="32">
                  <c:v>4.6399999999999997</c:v>
                </c:pt>
                <c:pt idx="33">
                  <c:v>4.78</c:v>
                </c:pt>
                <c:pt idx="34">
                  <c:v>4.57</c:v>
                </c:pt>
                <c:pt idx="35">
                  <c:v>4.71</c:v>
                </c:pt>
                <c:pt idx="36">
                  <c:v>4.71</c:v>
                </c:pt>
                <c:pt idx="37">
                  <c:v>4.71</c:v>
                </c:pt>
                <c:pt idx="38">
                  <c:v>4.78</c:v>
                </c:pt>
                <c:pt idx="39">
                  <c:v>4.78</c:v>
                </c:pt>
                <c:pt idx="40">
                  <c:v>4.78</c:v>
                </c:pt>
                <c:pt idx="41">
                  <c:v>4.78</c:v>
                </c:pt>
                <c:pt idx="42">
                  <c:v>4.71</c:v>
                </c:pt>
                <c:pt idx="43">
                  <c:v>4.6399999999999997</c:v>
                </c:pt>
                <c:pt idx="44">
                  <c:v>4.71</c:v>
                </c:pt>
                <c:pt idx="45">
                  <c:v>4.6399999999999997</c:v>
                </c:pt>
                <c:pt idx="46">
                  <c:v>4.78</c:v>
                </c:pt>
                <c:pt idx="47">
                  <c:v>4.6399999999999997</c:v>
                </c:pt>
                <c:pt idx="48">
                  <c:v>4.71</c:v>
                </c:pt>
                <c:pt idx="49">
                  <c:v>4.78</c:v>
                </c:pt>
                <c:pt idx="50">
                  <c:v>4.71</c:v>
                </c:pt>
                <c:pt idx="51">
                  <c:v>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EC-46C6-BCE8-CAF48A386BF8}"/>
            </c:ext>
          </c:extLst>
        </c:ser>
        <c:ser>
          <c:idx val="1"/>
          <c:order val="1"/>
          <c:tx>
            <c:strRef>
              <c:f>'2022年毎週（数値)  '!$C$1</c:f>
              <c:strCache>
                <c:ptCount val="1"/>
                <c:pt idx="0">
                  <c:v>QOM（質）</c:v>
                </c:pt>
              </c:strCache>
            </c:strRef>
          </c:tx>
          <c:spPr>
            <a:ln w="95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'2022年毎週（数値)  '!$A$2:$A$53</c:f>
              <c:numCache>
                <c:formatCode>m"月"d"日"</c:formatCode>
                <c:ptCount val="52"/>
                <c:pt idx="0">
                  <c:v>44568</c:v>
                </c:pt>
                <c:pt idx="1">
                  <c:v>44575</c:v>
                </c:pt>
                <c:pt idx="2">
                  <c:v>44582</c:v>
                </c:pt>
                <c:pt idx="3">
                  <c:v>44589</c:v>
                </c:pt>
                <c:pt idx="4">
                  <c:v>44596</c:v>
                </c:pt>
                <c:pt idx="5">
                  <c:v>44603</c:v>
                </c:pt>
                <c:pt idx="6">
                  <c:v>44610</c:v>
                </c:pt>
                <c:pt idx="7">
                  <c:v>44617</c:v>
                </c:pt>
                <c:pt idx="8">
                  <c:v>44624</c:v>
                </c:pt>
                <c:pt idx="9">
                  <c:v>44631</c:v>
                </c:pt>
                <c:pt idx="10">
                  <c:v>44638</c:v>
                </c:pt>
                <c:pt idx="11">
                  <c:v>44645</c:v>
                </c:pt>
                <c:pt idx="12">
                  <c:v>44652</c:v>
                </c:pt>
                <c:pt idx="13">
                  <c:v>44659</c:v>
                </c:pt>
                <c:pt idx="14">
                  <c:v>44666</c:v>
                </c:pt>
                <c:pt idx="15">
                  <c:v>44673</c:v>
                </c:pt>
                <c:pt idx="16">
                  <c:v>44680</c:v>
                </c:pt>
                <c:pt idx="17">
                  <c:v>44687</c:v>
                </c:pt>
                <c:pt idx="18">
                  <c:v>44694</c:v>
                </c:pt>
                <c:pt idx="19">
                  <c:v>44701</c:v>
                </c:pt>
                <c:pt idx="20">
                  <c:v>44708</c:v>
                </c:pt>
                <c:pt idx="21">
                  <c:v>44715</c:v>
                </c:pt>
                <c:pt idx="22">
                  <c:v>44722</c:v>
                </c:pt>
                <c:pt idx="23">
                  <c:v>44729</c:v>
                </c:pt>
                <c:pt idx="24">
                  <c:v>44736</c:v>
                </c:pt>
                <c:pt idx="25">
                  <c:v>44743</c:v>
                </c:pt>
                <c:pt idx="26">
                  <c:v>44750</c:v>
                </c:pt>
                <c:pt idx="27">
                  <c:v>44757</c:v>
                </c:pt>
                <c:pt idx="28">
                  <c:v>44764</c:v>
                </c:pt>
                <c:pt idx="29">
                  <c:v>44771</c:v>
                </c:pt>
                <c:pt idx="30">
                  <c:v>44778</c:v>
                </c:pt>
                <c:pt idx="31">
                  <c:v>44785</c:v>
                </c:pt>
                <c:pt idx="32">
                  <c:v>44792</c:v>
                </c:pt>
                <c:pt idx="33">
                  <c:v>44799</c:v>
                </c:pt>
                <c:pt idx="34">
                  <c:v>44806</c:v>
                </c:pt>
                <c:pt idx="35">
                  <c:v>44813</c:v>
                </c:pt>
                <c:pt idx="36">
                  <c:v>44820</c:v>
                </c:pt>
                <c:pt idx="37">
                  <c:v>44827</c:v>
                </c:pt>
                <c:pt idx="38">
                  <c:v>44834</c:v>
                </c:pt>
                <c:pt idx="39">
                  <c:v>44841</c:v>
                </c:pt>
                <c:pt idx="40">
                  <c:v>44848</c:v>
                </c:pt>
                <c:pt idx="41">
                  <c:v>44855</c:v>
                </c:pt>
                <c:pt idx="42">
                  <c:v>44862</c:v>
                </c:pt>
                <c:pt idx="43">
                  <c:v>44869</c:v>
                </c:pt>
                <c:pt idx="44">
                  <c:v>44876</c:v>
                </c:pt>
                <c:pt idx="45">
                  <c:v>44883</c:v>
                </c:pt>
                <c:pt idx="46">
                  <c:v>44890</c:v>
                </c:pt>
                <c:pt idx="47">
                  <c:v>44897</c:v>
                </c:pt>
                <c:pt idx="48">
                  <c:v>44904</c:v>
                </c:pt>
                <c:pt idx="49">
                  <c:v>44911</c:v>
                </c:pt>
                <c:pt idx="50">
                  <c:v>44918</c:v>
                </c:pt>
                <c:pt idx="51">
                  <c:v>44925</c:v>
                </c:pt>
              </c:numCache>
            </c:numRef>
          </c:cat>
          <c:val>
            <c:numRef>
              <c:f>'2022年毎週（数値)  '!$C$2:$C$53</c:f>
              <c:numCache>
                <c:formatCode>0.00</c:formatCode>
                <c:ptCount val="52"/>
                <c:pt idx="0">
                  <c:v>4.07</c:v>
                </c:pt>
                <c:pt idx="1">
                  <c:v>4.07</c:v>
                </c:pt>
                <c:pt idx="2">
                  <c:v>4</c:v>
                </c:pt>
                <c:pt idx="3">
                  <c:v>3.92</c:v>
                </c:pt>
                <c:pt idx="4">
                  <c:v>3.85</c:v>
                </c:pt>
                <c:pt idx="5">
                  <c:v>3.71</c:v>
                </c:pt>
                <c:pt idx="6">
                  <c:v>3.85</c:v>
                </c:pt>
                <c:pt idx="7">
                  <c:v>3.64</c:v>
                </c:pt>
                <c:pt idx="8">
                  <c:v>3.85</c:v>
                </c:pt>
                <c:pt idx="9">
                  <c:v>3.71</c:v>
                </c:pt>
                <c:pt idx="10">
                  <c:v>3.64</c:v>
                </c:pt>
                <c:pt idx="11">
                  <c:v>3.78</c:v>
                </c:pt>
                <c:pt idx="12">
                  <c:v>3.78</c:v>
                </c:pt>
                <c:pt idx="13">
                  <c:v>3.71</c:v>
                </c:pt>
                <c:pt idx="14">
                  <c:v>3.85</c:v>
                </c:pt>
                <c:pt idx="15">
                  <c:v>3.85</c:v>
                </c:pt>
                <c:pt idx="16">
                  <c:v>3.85</c:v>
                </c:pt>
                <c:pt idx="17">
                  <c:v>3.71</c:v>
                </c:pt>
                <c:pt idx="18">
                  <c:v>3.78</c:v>
                </c:pt>
                <c:pt idx="19">
                  <c:v>3.78</c:v>
                </c:pt>
                <c:pt idx="20">
                  <c:v>3.85</c:v>
                </c:pt>
                <c:pt idx="21">
                  <c:v>3.78</c:v>
                </c:pt>
                <c:pt idx="22">
                  <c:v>3.85</c:v>
                </c:pt>
                <c:pt idx="23">
                  <c:v>3.78</c:v>
                </c:pt>
                <c:pt idx="24">
                  <c:v>3.78</c:v>
                </c:pt>
                <c:pt idx="25">
                  <c:v>3.85</c:v>
                </c:pt>
                <c:pt idx="26">
                  <c:v>3.78</c:v>
                </c:pt>
                <c:pt idx="27">
                  <c:v>4</c:v>
                </c:pt>
                <c:pt idx="28">
                  <c:v>3.85</c:v>
                </c:pt>
                <c:pt idx="29">
                  <c:v>3.78</c:v>
                </c:pt>
                <c:pt idx="30">
                  <c:v>3.78</c:v>
                </c:pt>
                <c:pt idx="31">
                  <c:v>3.71</c:v>
                </c:pt>
                <c:pt idx="32">
                  <c:v>3.85</c:v>
                </c:pt>
                <c:pt idx="33">
                  <c:v>3.78</c:v>
                </c:pt>
                <c:pt idx="34">
                  <c:v>3.78</c:v>
                </c:pt>
                <c:pt idx="35">
                  <c:v>3.71</c:v>
                </c:pt>
                <c:pt idx="36">
                  <c:v>3.78</c:v>
                </c:pt>
                <c:pt idx="37">
                  <c:v>3.85</c:v>
                </c:pt>
                <c:pt idx="38">
                  <c:v>3.78</c:v>
                </c:pt>
                <c:pt idx="39">
                  <c:v>3.71</c:v>
                </c:pt>
                <c:pt idx="40">
                  <c:v>3.85</c:v>
                </c:pt>
                <c:pt idx="41">
                  <c:v>3.78</c:v>
                </c:pt>
                <c:pt idx="42">
                  <c:v>3.85</c:v>
                </c:pt>
                <c:pt idx="43">
                  <c:v>3.85</c:v>
                </c:pt>
                <c:pt idx="44">
                  <c:v>3.85</c:v>
                </c:pt>
                <c:pt idx="45">
                  <c:v>3.85</c:v>
                </c:pt>
                <c:pt idx="46">
                  <c:v>3.85</c:v>
                </c:pt>
                <c:pt idx="47">
                  <c:v>3.92</c:v>
                </c:pt>
                <c:pt idx="48">
                  <c:v>3.78</c:v>
                </c:pt>
                <c:pt idx="49">
                  <c:v>3.78</c:v>
                </c:pt>
                <c:pt idx="50">
                  <c:v>3.78</c:v>
                </c:pt>
                <c:pt idx="51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C-46C6-BCE8-CAF48A386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318752"/>
        <c:axId val="182319536"/>
      </c:lineChart>
      <c:dateAx>
        <c:axId val="182318752"/>
        <c:scaling>
          <c:orientation val="minMax"/>
        </c:scaling>
        <c:delete val="0"/>
        <c:axPos val="b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</c:majorGridlines>
        <c:numFmt formatCode="m&quot;月&quot;d&quot;日&quot;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82319536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82319536"/>
        <c:scaling>
          <c:orientation val="minMax"/>
          <c:max val="5"/>
          <c:min val="0"/>
        </c:scaling>
        <c:delete val="0"/>
        <c:axPos val="l"/>
        <c:majorGridlines>
          <c:spPr>
            <a:ln w="15875"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.00" sourceLinked="1"/>
        <c:majorTickMark val="out"/>
        <c:minorTickMark val="none"/>
        <c:tickLblPos val="nextTo"/>
        <c:spPr>
          <a:ln w="25400" cmpd="sng"/>
        </c:spPr>
        <c:crossAx val="182318752"/>
        <c:crosses val="autoZero"/>
        <c:crossBetween val="between"/>
        <c:majorUnit val="1"/>
        <c:minorUnit val="0.1"/>
      </c:valAx>
    </c:plotArea>
    <c:legend>
      <c:legendPos val="r"/>
      <c:layout>
        <c:manualLayout>
          <c:xMode val="edge"/>
          <c:yMode val="edge"/>
          <c:x val="0.93467739532825844"/>
          <c:y val="3.056053216020059E-2"/>
          <c:w val="5.7010985383300128E-2"/>
          <c:h val="0.14771940760141272"/>
        </c:manualLayout>
      </c:layout>
      <c:overlay val="0"/>
      <c:spPr>
        <a:ln w="19050">
          <a:solidFill>
            <a:schemeClr val="bg1"/>
          </a:solidFill>
        </a:ln>
      </c:spPr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3.1" l="0.25" r="0.25" t="0.75" header="0.3" footer="0.3"/>
    <c:pageSetup paperSize="274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'開始から月初（数値）'!$E$19</c:f>
              <c:strCache>
                <c:ptCount val="1"/>
                <c:pt idx="0">
                  <c:v>AOU(頻度）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'開始から月初（数値）'!$D$20:$D$102</c:f>
              <c:numCache>
                <c:formatCode>yyyy"年"m"月";@</c:formatCode>
                <c:ptCount val="83"/>
                <c:pt idx="0">
                  <c:v>40513</c:v>
                </c:pt>
                <c:pt idx="1">
                  <c:v>40575</c:v>
                </c:pt>
                <c:pt idx="2">
                  <c:v>40634</c:v>
                </c:pt>
                <c:pt idx="3">
                  <c:v>40695</c:v>
                </c:pt>
                <c:pt idx="4">
                  <c:v>40756</c:v>
                </c:pt>
                <c:pt idx="5">
                  <c:v>40817</c:v>
                </c:pt>
                <c:pt idx="6">
                  <c:v>40878</c:v>
                </c:pt>
                <c:pt idx="7">
                  <c:v>40940</c:v>
                </c:pt>
                <c:pt idx="8">
                  <c:v>41000</c:v>
                </c:pt>
                <c:pt idx="9">
                  <c:v>41061</c:v>
                </c:pt>
                <c:pt idx="10">
                  <c:v>41122</c:v>
                </c:pt>
                <c:pt idx="11">
                  <c:v>41183</c:v>
                </c:pt>
                <c:pt idx="12">
                  <c:v>41244</c:v>
                </c:pt>
                <c:pt idx="13">
                  <c:v>41306</c:v>
                </c:pt>
                <c:pt idx="14">
                  <c:v>41365</c:v>
                </c:pt>
                <c:pt idx="15">
                  <c:v>41699</c:v>
                </c:pt>
                <c:pt idx="16">
                  <c:v>41487</c:v>
                </c:pt>
                <c:pt idx="17">
                  <c:v>41518</c:v>
                </c:pt>
                <c:pt idx="18">
                  <c:v>41548</c:v>
                </c:pt>
                <c:pt idx="19">
                  <c:v>41579</c:v>
                </c:pt>
                <c:pt idx="20">
                  <c:v>41609</c:v>
                </c:pt>
                <c:pt idx="21">
                  <c:v>41640</c:v>
                </c:pt>
                <c:pt idx="22">
                  <c:v>41671</c:v>
                </c:pt>
                <c:pt idx="23">
                  <c:v>41699</c:v>
                </c:pt>
                <c:pt idx="24">
                  <c:v>41730</c:v>
                </c:pt>
                <c:pt idx="25">
                  <c:v>41791</c:v>
                </c:pt>
                <c:pt idx="26">
                  <c:v>41852</c:v>
                </c:pt>
                <c:pt idx="27">
                  <c:v>41913</c:v>
                </c:pt>
                <c:pt idx="28">
                  <c:v>41974</c:v>
                </c:pt>
                <c:pt idx="29">
                  <c:v>42036</c:v>
                </c:pt>
                <c:pt idx="30">
                  <c:v>42095</c:v>
                </c:pt>
                <c:pt idx="31">
                  <c:v>42156</c:v>
                </c:pt>
                <c:pt idx="32">
                  <c:v>42217</c:v>
                </c:pt>
                <c:pt idx="33">
                  <c:v>42278</c:v>
                </c:pt>
                <c:pt idx="34">
                  <c:v>42339</c:v>
                </c:pt>
                <c:pt idx="35">
                  <c:v>42401</c:v>
                </c:pt>
                <c:pt idx="36">
                  <c:v>42461</c:v>
                </c:pt>
                <c:pt idx="37">
                  <c:v>42522</c:v>
                </c:pt>
                <c:pt idx="38">
                  <c:v>42583</c:v>
                </c:pt>
                <c:pt idx="39">
                  <c:v>42644</c:v>
                </c:pt>
                <c:pt idx="40">
                  <c:v>42705</c:v>
                </c:pt>
                <c:pt idx="41">
                  <c:v>42767</c:v>
                </c:pt>
                <c:pt idx="42">
                  <c:v>42826</c:v>
                </c:pt>
                <c:pt idx="43">
                  <c:v>42887</c:v>
                </c:pt>
                <c:pt idx="44">
                  <c:v>42948</c:v>
                </c:pt>
                <c:pt idx="45">
                  <c:v>43009</c:v>
                </c:pt>
                <c:pt idx="46">
                  <c:v>43070</c:v>
                </c:pt>
                <c:pt idx="47">
                  <c:v>43132</c:v>
                </c:pt>
                <c:pt idx="48">
                  <c:v>43191</c:v>
                </c:pt>
                <c:pt idx="49">
                  <c:v>43252</c:v>
                </c:pt>
                <c:pt idx="50">
                  <c:v>43313</c:v>
                </c:pt>
                <c:pt idx="51">
                  <c:v>43374</c:v>
                </c:pt>
                <c:pt idx="52">
                  <c:v>43435</c:v>
                </c:pt>
                <c:pt idx="53">
                  <c:v>43497</c:v>
                </c:pt>
                <c:pt idx="54">
                  <c:v>43556</c:v>
                </c:pt>
                <c:pt idx="55">
                  <c:v>43617</c:v>
                </c:pt>
                <c:pt idx="56">
                  <c:v>43678</c:v>
                </c:pt>
                <c:pt idx="57">
                  <c:v>43739</c:v>
                </c:pt>
                <c:pt idx="58">
                  <c:v>43800</c:v>
                </c:pt>
                <c:pt idx="59">
                  <c:v>43862</c:v>
                </c:pt>
                <c:pt idx="60">
                  <c:v>43922</c:v>
                </c:pt>
                <c:pt idx="61">
                  <c:v>43983</c:v>
                </c:pt>
                <c:pt idx="62">
                  <c:v>44044</c:v>
                </c:pt>
                <c:pt idx="63">
                  <c:v>44105</c:v>
                </c:pt>
                <c:pt idx="64">
                  <c:v>44166</c:v>
                </c:pt>
                <c:pt idx="65">
                  <c:v>44228</c:v>
                </c:pt>
                <c:pt idx="66">
                  <c:v>44287</c:v>
                </c:pt>
                <c:pt idx="67">
                  <c:v>44348</c:v>
                </c:pt>
                <c:pt idx="68">
                  <c:v>44409</c:v>
                </c:pt>
                <c:pt idx="69">
                  <c:v>44470</c:v>
                </c:pt>
                <c:pt idx="70">
                  <c:v>44531</c:v>
                </c:pt>
                <c:pt idx="71">
                  <c:v>44228</c:v>
                </c:pt>
                <c:pt idx="72">
                  <c:v>44287</c:v>
                </c:pt>
                <c:pt idx="73">
                  <c:v>44348</c:v>
                </c:pt>
                <c:pt idx="74">
                  <c:v>44409</c:v>
                </c:pt>
                <c:pt idx="75">
                  <c:v>44470</c:v>
                </c:pt>
                <c:pt idx="76">
                  <c:v>44531</c:v>
                </c:pt>
                <c:pt idx="77">
                  <c:v>44593</c:v>
                </c:pt>
                <c:pt idx="78">
                  <c:v>44652</c:v>
                </c:pt>
                <c:pt idx="79">
                  <c:v>44713</c:v>
                </c:pt>
                <c:pt idx="80">
                  <c:v>44774</c:v>
                </c:pt>
                <c:pt idx="81">
                  <c:v>44835</c:v>
                </c:pt>
                <c:pt idx="82">
                  <c:v>44896</c:v>
                </c:pt>
              </c:numCache>
            </c:numRef>
          </c:cat>
          <c:val>
            <c:numRef>
              <c:f>'開始から月初（数値）'!$E$20:$E$102</c:f>
              <c:numCache>
                <c:formatCode>General</c:formatCode>
                <c:ptCount val="83"/>
                <c:pt idx="0">
                  <c:v>1.55</c:v>
                </c:pt>
                <c:pt idx="1">
                  <c:v>2.0699999999999998</c:v>
                </c:pt>
                <c:pt idx="2">
                  <c:v>1.84</c:v>
                </c:pt>
                <c:pt idx="3">
                  <c:v>1.5</c:v>
                </c:pt>
                <c:pt idx="4">
                  <c:v>1.75</c:v>
                </c:pt>
                <c:pt idx="5">
                  <c:v>2.41</c:v>
                </c:pt>
                <c:pt idx="6">
                  <c:v>2.5</c:v>
                </c:pt>
                <c:pt idx="7">
                  <c:v>2.21</c:v>
                </c:pt>
                <c:pt idx="8">
                  <c:v>2.85</c:v>
                </c:pt>
                <c:pt idx="9">
                  <c:v>3.21</c:v>
                </c:pt>
                <c:pt idx="10">
                  <c:v>3.28</c:v>
                </c:pt>
                <c:pt idx="11">
                  <c:v>4.21</c:v>
                </c:pt>
                <c:pt idx="12">
                  <c:v>3.92</c:v>
                </c:pt>
                <c:pt idx="13">
                  <c:v>3.42</c:v>
                </c:pt>
                <c:pt idx="14">
                  <c:v>3.42</c:v>
                </c:pt>
                <c:pt idx="15">
                  <c:v>3.64</c:v>
                </c:pt>
                <c:pt idx="16">
                  <c:v>3.28</c:v>
                </c:pt>
                <c:pt idx="17">
                  <c:v>3.57</c:v>
                </c:pt>
                <c:pt idx="18">
                  <c:v>3.35</c:v>
                </c:pt>
                <c:pt idx="19">
                  <c:v>3.21</c:v>
                </c:pt>
                <c:pt idx="20">
                  <c:v>3.64</c:v>
                </c:pt>
                <c:pt idx="21">
                  <c:v>4.07</c:v>
                </c:pt>
                <c:pt idx="22">
                  <c:v>3.5</c:v>
                </c:pt>
                <c:pt idx="23">
                  <c:v>3.85</c:v>
                </c:pt>
                <c:pt idx="24">
                  <c:v>3.78</c:v>
                </c:pt>
                <c:pt idx="25">
                  <c:v>4</c:v>
                </c:pt>
                <c:pt idx="26">
                  <c:v>4.1399999999999997</c:v>
                </c:pt>
                <c:pt idx="27">
                  <c:v>3.21</c:v>
                </c:pt>
                <c:pt idx="28">
                  <c:v>3.85</c:v>
                </c:pt>
                <c:pt idx="29">
                  <c:v>3.92</c:v>
                </c:pt>
                <c:pt idx="30">
                  <c:v>4.07</c:v>
                </c:pt>
                <c:pt idx="31">
                  <c:v>4.07</c:v>
                </c:pt>
                <c:pt idx="32">
                  <c:v>3.92</c:v>
                </c:pt>
                <c:pt idx="33">
                  <c:v>3.78</c:v>
                </c:pt>
                <c:pt idx="34">
                  <c:v>4.07</c:v>
                </c:pt>
                <c:pt idx="35">
                  <c:v>3.92</c:v>
                </c:pt>
                <c:pt idx="36">
                  <c:v>3.28</c:v>
                </c:pt>
                <c:pt idx="37">
                  <c:v>4.1399999999999997</c:v>
                </c:pt>
                <c:pt idx="38">
                  <c:v>4</c:v>
                </c:pt>
                <c:pt idx="39">
                  <c:v>4.07</c:v>
                </c:pt>
                <c:pt idx="40">
                  <c:v>4.28</c:v>
                </c:pt>
                <c:pt idx="41">
                  <c:v>4.1399999999999997</c:v>
                </c:pt>
                <c:pt idx="42">
                  <c:v>4.1399999999999997</c:v>
                </c:pt>
                <c:pt idx="43">
                  <c:v>4</c:v>
                </c:pt>
                <c:pt idx="44">
                  <c:v>4.21</c:v>
                </c:pt>
                <c:pt idx="45">
                  <c:v>4.1399999999999997</c:v>
                </c:pt>
                <c:pt idx="46">
                  <c:v>3.92</c:v>
                </c:pt>
                <c:pt idx="47">
                  <c:v>3.85</c:v>
                </c:pt>
                <c:pt idx="48">
                  <c:v>4</c:v>
                </c:pt>
                <c:pt idx="49">
                  <c:v>4.21</c:v>
                </c:pt>
                <c:pt idx="50">
                  <c:v>4</c:v>
                </c:pt>
                <c:pt idx="51">
                  <c:v>4</c:v>
                </c:pt>
                <c:pt idx="52">
                  <c:v>4.1399999999999997</c:v>
                </c:pt>
                <c:pt idx="53">
                  <c:v>4.28</c:v>
                </c:pt>
                <c:pt idx="54">
                  <c:v>4.28</c:v>
                </c:pt>
                <c:pt idx="55" formatCode="0.00">
                  <c:v>4.5</c:v>
                </c:pt>
                <c:pt idx="56" formatCode="0.00">
                  <c:v>4.6399999999999997</c:v>
                </c:pt>
                <c:pt idx="57" formatCode="0.00">
                  <c:v>4.5</c:v>
                </c:pt>
                <c:pt idx="58" formatCode="0.00">
                  <c:v>4.6399999999999997</c:v>
                </c:pt>
                <c:pt idx="59" formatCode="0.00">
                  <c:v>4.71</c:v>
                </c:pt>
                <c:pt idx="60" formatCode="0.00">
                  <c:v>4.71</c:v>
                </c:pt>
                <c:pt idx="61" formatCode="0.00">
                  <c:v>4.78</c:v>
                </c:pt>
                <c:pt idx="62" formatCode="0.00">
                  <c:v>4.71</c:v>
                </c:pt>
                <c:pt idx="63" formatCode="0.00">
                  <c:v>4.71</c:v>
                </c:pt>
                <c:pt idx="64" formatCode="0.00">
                  <c:v>4.78</c:v>
                </c:pt>
                <c:pt idx="65" formatCode="0.00">
                  <c:v>4.71</c:v>
                </c:pt>
                <c:pt idx="66" formatCode="0.00">
                  <c:v>4.71</c:v>
                </c:pt>
                <c:pt idx="67" formatCode="0.00">
                  <c:v>4.78</c:v>
                </c:pt>
                <c:pt idx="68" formatCode="0.00">
                  <c:v>4.71</c:v>
                </c:pt>
                <c:pt idx="69" formatCode="0.00">
                  <c:v>4.71</c:v>
                </c:pt>
                <c:pt idx="70" formatCode="0.00">
                  <c:v>4.78</c:v>
                </c:pt>
                <c:pt idx="71" formatCode="0.00">
                  <c:v>4.6399999999999997</c:v>
                </c:pt>
                <c:pt idx="72" formatCode="0.00">
                  <c:v>4.78</c:v>
                </c:pt>
                <c:pt idx="73" formatCode="0.00">
                  <c:v>4.6399999999999997</c:v>
                </c:pt>
                <c:pt idx="74">
                  <c:v>4.6399999999999997</c:v>
                </c:pt>
                <c:pt idx="75">
                  <c:v>4.3499999999999996</c:v>
                </c:pt>
                <c:pt idx="76">
                  <c:v>4.8499999999999996</c:v>
                </c:pt>
                <c:pt idx="77">
                  <c:v>4.6399999999999997</c:v>
                </c:pt>
                <c:pt idx="78">
                  <c:v>4.71</c:v>
                </c:pt>
                <c:pt idx="79">
                  <c:v>4.8499999999999996</c:v>
                </c:pt>
                <c:pt idx="80">
                  <c:v>4.8499999999999996</c:v>
                </c:pt>
                <c:pt idx="81">
                  <c:v>4.78</c:v>
                </c:pt>
                <c:pt idx="82">
                  <c:v>4.6399999999999997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31-4FDD-B703-637F26EF28BF}"/>
            </c:ext>
          </c:extLst>
        </c:ser>
        <c:ser>
          <c:idx val="1"/>
          <c:order val="1"/>
          <c:tx>
            <c:strRef>
              <c:f>'開始から月初（数値）'!$F$19</c:f>
              <c:strCache>
                <c:ptCount val="1"/>
                <c:pt idx="0">
                  <c:v>QOM（質）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'開始から月初（数値）'!$D$20:$D$102</c:f>
              <c:numCache>
                <c:formatCode>yyyy"年"m"月";@</c:formatCode>
                <c:ptCount val="83"/>
                <c:pt idx="0">
                  <c:v>40513</c:v>
                </c:pt>
                <c:pt idx="1">
                  <c:v>40575</c:v>
                </c:pt>
                <c:pt idx="2">
                  <c:v>40634</c:v>
                </c:pt>
                <c:pt idx="3">
                  <c:v>40695</c:v>
                </c:pt>
                <c:pt idx="4">
                  <c:v>40756</c:v>
                </c:pt>
                <c:pt idx="5">
                  <c:v>40817</c:v>
                </c:pt>
                <c:pt idx="6">
                  <c:v>40878</c:v>
                </c:pt>
                <c:pt idx="7">
                  <c:v>40940</c:v>
                </c:pt>
                <c:pt idx="8">
                  <c:v>41000</c:v>
                </c:pt>
                <c:pt idx="9">
                  <c:v>41061</c:v>
                </c:pt>
                <c:pt idx="10">
                  <c:v>41122</c:v>
                </c:pt>
                <c:pt idx="11">
                  <c:v>41183</c:v>
                </c:pt>
                <c:pt idx="12">
                  <c:v>41244</c:v>
                </c:pt>
                <c:pt idx="13">
                  <c:v>41306</c:v>
                </c:pt>
                <c:pt idx="14">
                  <c:v>41365</c:v>
                </c:pt>
                <c:pt idx="15">
                  <c:v>41699</c:v>
                </c:pt>
                <c:pt idx="16">
                  <c:v>41487</c:v>
                </c:pt>
                <c:pt idx="17">
                  <c:v>41518</c:v>
                </c:pt>
                <c:pt idx="18">
                  <c:v>41548</c:v>
                </c:pt>
                <c:pt idx="19">
                  <c:v>41579</c:v>
                </c:pt>
                <c:pt idx="20">
                  <c:v>41609</c:v>
                </c:pt>
                <c:pt idx="21">
                  <c:v>41640</c:v>
                </c:pt>
                <c:pt idx="22">
                  <c:v>41671</c:v>
                </c:pt>
                <c:pt idx="23">
                  <c:v>41699</c:v>
                </c:pt>
                <c:pt idx="24">
                  <c:v>41730</c:v>
                </c:pt>
                <c:pt idx="25">
                  <c:v>41791</c:v>
                </c:pt>
                <c:pt idx="26">
                  <c:v>41852</c:v>
                </c:pt>
                <c:pt idx="27">
                  <c:v>41913</c:v>
                </c:pt>
                <c:pt idx="28">
                  <c:v>41974</c:v>
                </c:pt>
                <c:pt idx="29">
                  <c:v>42036</c:v>
                </c:pt>
                <c:pt idx="30">
                  <c:v>42095</c:v>
                </c:pt>
                <c:pt idx="31">
                  <c:v>42156</c:v>
                </c:pt>
                <c:pt idx="32">
                  <c:v>42217</c:v>
                </c:pt>
                <c:pt idx="33">
                  <c:v>42278</c:v>
                </c:pt>
                <c:pt idx="34">
                  <c:v>42339</c:v>
                </c:pt>
                <c:pt idx="35">
                  <c:v>42401</c:v>
                </c:pt>
                <c:pt idx="36">
                  <c:v>42461</c:v>
                </c:pt>
                <c:pt idx="37">
                  <c:v>42522</c:v>
                </c:pt>
                <c:pt idx="38">
                  <c:v>42583</c:v>
                </c:pt>
                <c:pt idx="39">
                  <c:v>42644</c:v>
                </c:pt>
                <c:pt idx="40">
                  <c:v>42705</c:v>
                </c:pt>
                <c:pt idx="41">
                  <c:v>42767</c:v>
                </c:pt>
                <c:pt idx="42">
                  <c:v>42826</c:v>
                </c:pt>
                <c:pt idx="43">
                  <c:v>42887</c:v>
                </c:pt>
                <c:pt idx="44">
                  <c:v>42948</c:v>
                </c:pt>
                <c:pt idx="45">
                  <c:v>43009</c:v>
                </c:pt>
                <c:pt idx="46">
                  <c:v>43070</c:v>
                </c:pt>
                <c:pt idx="47">
                  <c:v>43132</c:v>
                </c:pt>
                <c:pt idx="48">
                  <c:v>43191</c:v>
                </c:pt>
                <c:pt idx="49">
                  <c:v>43252</c:v>
                </c:pt>
                <c:pt idx="50">
                  <c:v>43313</c:v>
                </c:pt>
                <c:pt idx="51">
                  <c:v>43374</c:v>
                </c:pt>
                <c:pt idx="52">
                  <c:v>43435</c:v>
                </c:pt>
                <c:pt idx="53">
                  <c:v>43497</c:v>
                </c:pt>
                <c:pt idx="54">
                  <c:v>43556</c:v>
                </c:pt>
                <c:pt idx="55">
                  <c:v>43617</c:v>
                </c:pt>
                <c:pt idx="56">
                  <c:v>43678</c:v>
                </c:pt>
                <c:pt idx="57">
                  <c:v>43739</c:v>
                </c:pt>
                <c:pt idx="58">
                  <c:v>43800</c:v>
                </c:pt>
                <c:pt idx="59">
                  <c:v>43862</c:v>
                </c:pt>
                <c:pt idx="60">
                  <c:v>43922</c:v>
                </c:pt>
                <c:pt idx="61">
                  <c:v>43983</c:v>
                </c:pt>
                <c:pt idx="62">
                  <c:v>44044</c:v>
                </c:pt>
                <c:pt idx="63">
                  <c:v>44105</c:v>
                </c:pt>
                <c:pt idx="64">
                  <c:v>44166</c:v>
                </c:pt>
                <c:pt idx="65">
                  <c:v>44228</c:v>
                </c:pt>
                <c:pt idx="66">
                  <c:v>44287</c:v>
                </c:pt>
                <c:pt idx="67">
                  <c:v>44348</c:v>
                </c:pt>
                <c:pt idx="68">
                  <c:v>44409</c:v>
                </c:pt>
                <c:pt idx="69">
                  <c:v>44470</c:v>
                </c:pt>
                <c:pt idx="70">
                  <c:v>44531</c:v>
                </c:pt>
                <c:pt idx="71">
                  <c:v>44228</c:v>
                </c:pt>
                <c:pt idx="72">
                  <c:v>44287</c:v>
                </c:pt>
                <c:pt idx="73">
                  <c:v>44348</c:v>
                </c:pt>
                <c:pt idx="74">
                  <c:v>44409</c:v>
                </c:pt>
                <c:pt idx="75">
                  <c:v>44470</c:v>
                </c:pt>
                <c:pt idx="76">
                  <c:v>44531</c:v>
                </c:pt>
                <c:pt idx="77">
                  <c:v>44593</c:v>
                </c:pt>
                <c:pt idx="78">
                  <c:v>44652</c:v>
                </c:pt>
                <c:pt idx="79">
                  <c:v>44713</c:v>
                </c:pt>
                <c:pt idx="80">
                  <c:v>44774</c:v>
                </c:pt>
                <c:pt idx="81">
                  <c:v>44835</c:v>
                </c:pt>
                <c:pt idx="82">
                  <c:v>44896</c:v>
                </c:pt>
              </c:numCache>
            </c:numRef>
          </c:cat>
          <c:val>
            <c:numRef>
              <c:f>'開始から月初（数値）'!$F$20:$F$102</c:f>
              <c:numCache>
                <c:formatCode>General</c:formatCode>
                <c:ptCount val="83"/>
                <c:pt idx="0">
                  <c:v>1.66</c:v>
                </c:pt>
                <c:pt idx="1">
                  <c:v>1.92</c:v>
                </c:pt>
                <c:pt idx="2">
                  <c:v>1.84</c:v>
                </c:pt>
                <c:pt idx="3">
                  <c:v>1.5</c:v>
                </c:pt>
                <c:pt idx="4">
                  <c:v>1.75</c:v>
                </c:pt>
                <c:pt idx="5">
                  <c:v>2.41</c:v>
                </c:pt>
                <c:pt idx="6">
                  <c:v>2.64</c:v>
                </c:pt>
                <c:pt idx="7">
                  <c:v>2.2799999999999998</c:v>
                </c:pt>
                <c:pt idx="8">
                  <c:v>2.5</c:v>
                </c:pt>
                <c:pt idx="9">
                  <c:v>2.71</c:v>
                </c:pt>
                <c:pt idx="10">
                  <c:v>2.21</c:v>
                </c:pt>
                <c:pt idx="11">
                  <c:v>3.5</c:v>
                </c:pt>
                <c:pt idx="12">
                  <c:v>3.64</c:v>
                </c:pt>
                <c:pt idx="13">
                  <c:v>2.64</c:v>
                </c:pt>
                <c:pt idx="14">
                  <c:v>3.28</c:v>
                </c:pt>
                <c:pt idx="15">
                  <c:v>3.14</c:v>
                </c:pt>
                <c:pt idx="16">
                  <c:v>2.2799999999999998</c:v>
                </c:pt>
                <c:pt idx="17">
                  <c:v>2.92</c:v>
                </c:pt>
                <c:pt idx="18">
                  <c:v>2.71</c:v>
                </c:pt>
                <c:pt idx="19">
                  <c:v>2.5</c:v>
                </c:pt>
                <c:pt idx="20">
                  <c:v>3</c:v>
                </c:pt>
                <c:pt idx="21">
                  <c:v>3.35</c:v>
                </c:pt>
                <c:pt idx="22">
                  <c:v>3.07</c:v>
                </c:pt>
                <c:pt idx="23">
                  <c:v>3.42</c:v>
                </c:pt>
                <c:pt idx="24">
                  <c:v>3.14</c:v>
                </c:pt>
                <c:pt idx="25">
                  <c:v>3.57</c:v>
                </c:pt>
                <c:pt idx="26">
                  <c:v>3.78</c:v>
                </c:pt>
                <c:pt idx="27">
                  <c:v>2.57</c:v>
                </c:pt>
                <c:pt idx="28">
                  <c:v>2.92</c:v>
                </c:pt>
                <c:pt idx="29">
                  <c:v>3.57</c:v>
                </c:pt>
                <c:pt idx="30">
                  <c:v>3.35</c:v>
                </c:pt>
                <c:pt idx="31">
                  <c:v>3.5</c:v>
                </c:pt>
                <c:pt idx="32">
                  <c:v>3.5</c:v>
                </c:pt>
                <c:pt idx="33">
                  <c:v>3.14</c:v>
                </c:pt>
                <c:pt idx="34">
                  <c:v>3.42</c:v>
                </c:pt>
                <c:pt idx="35">
                  <c:v>3.14</c:v>
                </c:pt>
                <c:pt idx="36">
                  <c:v>2.35</c:v>
                </c:pt>
                <c:pt idx="37">
                  <c:v>3.57</c:v>
                </c:pt>
                <c:pt idx="38">
                  <c:v>3.64</c:v>
                </c:pt>
                <c:pt idx="39">
                  <c:v>3.71</c:v>
                </c:pt>
                <c:pt idx="40">
                  <c:v>3.42</c:v>
                </c:pt>
                <c:pt idx="41">
                  <c:v>3</c:v>
                </c:pt>
                <c:pt idx="42">
                  <c:v>3.28</c:v>
                </c:pt>
                <c:pt idx="43">
                  <c:v>3.42</c:v>
                </c:pt>
                <c:pt idx="44">
                  <c:v>3.57</c:v>
                </c:pt>
                <c:pt idx="45">
                  <c:v>3.57</c:v>
                </c:pt>
                <c:pt idx="46">
                  <c:v>3.14</c:v>
                </c:pt>
                <c:pt idx="47">
                  <c:v>3.42</c:v>
                </c:pt>
                <c:pt idx="48">
                  <c:v>3.57</c:v>
                </c:pt>
                <c:pt idx="49">
                  <c:v>3.5</c:v>
                </c:pt>
                <c:pt idx="50">
                  <c:v>3.35</c:v>
                </c:pt>
                <c:pt idx="51">
                  <c:v>3.28</c:v>
                </c:pt>
                <c:pt idx="52">
                  <c:v>3.21</c:v>
                </c:pt>
                <c:pt idx="53">
                  <c:v>3.57</c:v>
                </c:pt>
                <c:pt idx="54">
                  <c:v>3.64</c:v>
                </c:pt>
                <c:pt idx="55" formatCode="0.00">
                  <c:v>3.64</c:v>
                </c:pt>
                <c:pt idx="56" formatCode="0.00">
                  <c:v>4.1399999999999997</c:v>
                </c:pt>
                <c:pt idx="57" formatCode="0.00">
                  <c:v>3.78</c:v>
                </c:pt>
                <c:pt idx="58" formatCode="0.00">
                  <c:v>4.3499999999999996</c:v>
                </c:pt>
                <c:pt idx="59" formatCode="0.00">
                  <c:v>4.21</c:v>
                </c:pt>
                <c:pt idx="60" formatCode="0.00">
                  <c:v>4</c:v>
                </c:pt>
                <c:pt idx="61" formatCode="0.00">
                  <c:v>4.1399999999999997</c:v>
                </c:pt>
                <c:pt idx="62" formatCode="0.00">
                  <c:v>4.28</c:v>
                </c:pt>
                <c:pt idx="63" formatCode="0.00">
                  <c:v>4.3499999999999996</c:v>
                </c:pt>
                <c:pt idx="64" formatCode="0.00">
                  <c:v>4.5</c:v>
                </c:pt>
                <c:pt idx="65" formatCode="0.00">
                  <c:v>4.21</c:v>
                </c:pt>
                <c:pt idx="66" formatCode="0.00">
                  <c:v>4</c:v>
                </c:pt>
                <c:pt idx="67" formatCode="0.00">
                  <c:v>4.1399999999999997</c:v>
                </c:pt>
                <c:pt idx="68" formatCode="0.00">
                  <c:v>4.28</c:v>
                </c:pt>
                <c:pt idx="69" formatCode="0.00">
                  <c:v>4.3499999999999996</c:v>
                </c:pt>
                <c:pt idx="70" formatCode="0.00">
                  <c:v>4.5</c:v>
                </c:pt>
                <c:pt idx="71" formatCode="0.00">
                  <c:v>3.85</c:v>
                </c:pt>
                <c:pt idx="72" formatCode="0.00">
                  <c:v>3.71</c:v>
                </c:pt>
                <c:pt idx="73" formatCode="0.00">
                  <c:v>3.85</c:v>
                </c:pt>
                <c:pt idx="74">
                  <c:v>3.71</c:v>
                </c:pt>
                <c:pt idx="75">
                  <c:v>4.07</c:v>
                </c:pt>
                <c:pt idx="76">
                  <c:v>3.85</c:v>
                </c:pt>
                <c:pt idx="77">
                  <c:v>3.85</c:v>
                </c:pt>
                <c:pt idx="78">
                  <c:v>3.78</c:v>
                </c:pt>
                <c:pt idx="79">
                  <c:v>3.78</c:v>
                </c:pt>
                <c:pt idx="80">
                  <c:v>3.78</c:v>
                </c:pt>
                <c:pt idx="81">
                  <c:v>3.71</c:v>
                </c:pt>
                <c:pt idx="82">
                  <c:v>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31-4FDD-B703-637F26EF2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744168"/>
        <c:axId val="613736952"/>
      </c:lineChart>
      <c:dateAx>
        <c:axId val="613744168"/>
        <c:scaling>
          <c:orientation val="minMax"/>
        </c:scaling>
        <c:delete val="0"/>
        <c:axPos val="b"/>
        <c:numFmt formatCode="yyyy&quot;年&quot;m&quot;月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736952"/>
        <c:crosses val="autoZero"/>
        <c:auto val="1"/>
        <c:lblOffset val="100"/>
        <c:baseTimeUnit val="days"/>
      </c:dateAx>
      <c:valAx>
        <c:axId val="61373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744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２０２</a:t>
            </a:r>
            <a:r>
              <a:rPr lang="en-US" altLang="ja-JP"/>
              <a:t>1</a:t>
            </a:r>
            <a:r>
              <a:rPr lang="ja-JP" altLang="en-US" b="1"/>
              <a:t>（</a:t>
            </a:r>
            <a:r>
              <a:rPr lang="en-US" altLang="ja-JP" b="1"/>
              <a:t>R3</a:t>
            </a:r>
            <a:r>
              <a:rPr lang="ja-JP" altLang="en-US"/>
              <a:t>）</a:t>
            </a:r>
            <a:r>
              <a:rPr lang="ja-JP"/>
              <a:t>年上肢運動機能評価点数推移表（毎週金曜日）</a:t>
            </a:r>
          </a:p>
        </c:rich>
      </c:tx>
      <c:layout>
        <c:manualLayout>
          <c:xMode val="edge"/>
          <c:yMode val="edge"/>
          <c:x val="0.39276560717147363"/>
          <c:y val="8.680116518603472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285096825583369E-2"/>
          <c:y val="6.3988013644043482E-2"/>
          <c:w val="0.90176447160522843"/>
          <c:h val="0.70627753514616343"/>
        </c:manualLayout>
      </c:layout>
      <c:lineChart>
        <c:grouping val="standard"/>
        <c:varyColors val="0"/>
        <c:ser>
          <c:idx val="0"/>
          <c:order val="0"/>
          <c:tx>
            <c:strRef>
              <c:f>'2021年毎週（数値) '!$B$1</c:f>
              <c:strCache>
                <c:ptCount val="1"/>
                <c:pt idx="0">
                  <c:v>AOU(頻度）</c:v>
                </c:pt>
              </c:strCache>
            </c:strRef>
          </c:tx>
          <c:spPr>
            <a:ln w="9525"/>
          </c:spPr>
          <c:marker>
            <c:symbol val="none"/>
          </c:marker>
          <c:cat>
            <c:numRef>
              <c:f>'2021年毎週（数値) '!$A$2:$A$54</c:f>
              <c:numCache>
                <c:formatCode>m"月"d"日"</c:formatCode>
                <c:ptCount val="53"/>
                <c:pt idx="0">
                  <c:v>44197</c:v>
                </c:pt>
                <c:pt idx="1">
                  <c:v>44204</c:v>
                </c:pt>
                <c:pt idx="2">
                  <c:v>44211</c:v>
                </c:pt>
                <c:pt idx="3">
                  <c:v>44218</c:v>
                </c:pt>
                <c:pt idx="4">
                  <c:v>44225</c:v>
                </c:pt>
                <c:pt idx="5">
                  <c:v>44232</c:v>
                </c:pt>
                <c:pt idx="6">
                  <c:v>44239</c:v>
                </c:pt>
                <c:pt idx="7">
                  <c:v>44246</c:v>
                </c:pt>
                <c:pt idx="8">
                  <c:v>44253</c:v>
                </c:pt>
                <c:pt idx="9">
                  <c:v>44260</c:v>
                </c:pt>
                <c:pt idx="10">
                  <c:v>44267</c:v>
                </c:pt>
                <c:pt idx="11">
                  <c:v>44274</c:v>
                </c:pt>
                <c:pt idx="12">
                  <c:v>44281</c:v>
                </c:pt>
                <c:pt idx="13">
                  <c:v>44288</c:v>
                </c:pt>
                <c:pt idx="14">
                  <c:v>44295</c:v>
                </c:pt>
                <c:pt idx="15">
                  <c:v>44302</c:v>
                </c:pt>
                <c:pt idx="16">
                  <c:v>44309</c:v>
                </c:pt>
                <c:pt idx="17">
                  <c:v>44316</c:v>
                </c:pt>
                <c:pt idx="18">
                  <c:v>44323</c:v>
                </c:pt>
                <c:pt idx="19">
                  <c:v>44330</c:v>
                </c:pt>
                <c:pt idx="20">
                  <c:v>44337</c:v>
                </c:pt>
                <c:pt idx="21">
                  <c:v>44344</c:v>
                </c:pt>
                <c:pt idx="22">
                  <c:v>44351</c:v>
                </c:pt>
                <c:pt idx="23">
                  <c:v>44358</c:v>
                </c:pt>
                <c:pt idx="24">
                  <c:v>44365</c:v>
                </c:pt>
                <c:pt idx="25">
                  <c:v>44372</c:v>
                </c:pt>
                <c:pt idx="26">
                  <c:v>44379</c:v>
                </c:pt>
                <c:pt idx="27">
                  <c:v>44386</c:v>
                </c:pt>
                <c:pt idx="28">
                  <c:v>44393</c:v>
                </c:pt>
                <c:pt idx="29">
                  <c:v>44400</c:v>
                </c:pt>
                <c:pt idx="30">
                  <c:v>44407</c:v>
                </c:pt>
                <c:pt idx="31">
                  <c:v>44414</c:v>
                </c:pt>
                <c:pt idx="32">
                  <c:v>44421</c:v>
                </c:pt>
                <c:pt idx="33">
                  <c:v>44428</c:v>
                </c:pt>
                <c:pt idx="34">
                  <c:v>44435</c:v>
                </c:pt>
                <c:pt idx="35">
                  <c:v>44442</c:v>
                </c:pt>
                <c:pt idx="36">
                  <c:v>44449</c:v>
                </c:pt>
                <c:pt idx="37">
                  <c:v>44456</c:v>
                </c:pt>
                <c:pt idx="38">
                  <c:v>44463</c:v>
                </c:pt>
                <c:pt idx="39">
                  <c:v>44470</c:v>
                </c:pt>
                <c:pt idx="40">
                  <c:v>44477</c:v>
                </c:pt>
                <c:pt idx="41">
                  <c:v>44484</c:v>
                </c:pt>
                <c:pt idx="42">
                  <c:v>44491</c:v>
                </c:pt>
                <c:pt idx="43">
                  <c:v>44498</c:v>
                </c:pt>
                <c:pt idx="44">
                  <c:v>44505</c:v>
                </c:pt>
                <c:pt idx="45">
                  <c:v>44512</c:v>
                </c:pt>
                <c:pt idx="46">
                  <c:v>44519</c:v>
                </c:pt>
                <c:pt idx="47">
                  <c:v>44526</c:v>
                </c:pt>
                <c:pt idx="48">
                  <c:v>44533</c:v>
                </c:pt>
                <c:pt idx="49">
                  <c:v>44540</c:v>
                </c:pt>
                <c:pt idx="50">
                  <c:v>44547</c:v>
                </c:pt>
                <c:pt idx="51">
                  <c:v>44554</c:v>
                </c:pt>
                <c:pt idx="52">
                  <c:v>44561</c:v>
                </c:pt>
              </c:numCache>
            </c:numRef>
          </c:cat>
          <c:val>
            <c:numRef>
              <c:f>'2021年毎週（数値) '!$B$2:$B$54</c:f>
              <c:numCache>
                <c:formatCode>0.00</c:formatCode>
                <c:ptCount val="53"/>
                <c:pt idx="0">
                  <c:v>4.8499999999999996</c:v>
                </c:pt>
                <c:pt idx="1">
                  <c:v>4.5</c:v>
                </c:pt>
                <c:pt idx="2">
                  <c:v>4.6399999999999997</c:v>
                </c:pt>
                <c:pt idx="3">
                  <c:v>4.6399999999999997</c:v>
                </c:pt>
                <c:pt idx="4">
                  <c:v>4.42</c:v>
                </c:pt>
                <c:pt idx="5">
                  <c:v>4.6399999999999997</c:v>
                </c:pt>
                <c:pt idx="6">
                  <c:v>4.57</c:v>
                </c:pt>
                <c:pt idx="7">
                  <c:v>4.57</c:v>
                </c:pt>
                <c:pt idx="8">
                  <c:v>4.71</c:v>
                </c:pt>
                <c:pt idx="9">
                  <c:v>4.8499999999999996</c:v>
                </c:pt>
                <c:pt idx="10">
                  <c:v>4.6399999999999997</c:v>
                </c:pt>
                <c:pt idx="11">
                  <c:v>4.8499999999999996</c:v>
                </c:pt>
                <c:pt idx="12">
                  <c:v>4.6399999999999997</c:v>
                </c:pt>
                <c:pt idx="13">
                  <c:v>4.78</c:v>
                </c:pt>
                <c:pt idx="14">
                  <c:v>4.8499999999999996</c:v>
                </c:pt>
                <c:pt idx="15">
                  <c:v>4.78</c:v>
                </c:pt>
                <c:pt idx="16">
                  <c:v>4.71</c:v>
                </c:pt>
                <c:pt idx="17">
                  <c:v>4.78</c:v>
                </c:pt>
                <c:pt idx="18">
                  <c:v>4.92</c:v>
                </c:pt>
                <c:pt idx="19">
                  <c:v>4.78</c:v>
                </c:pt>
                <c:pt idx="20">
                  <c:v>4.78</c:v>
                </c:pt>
                <c:pt idx="21">
                  <c:v>4.71</c:v>
                </c:pt>
                <c:pt idx="22">
                  <c:v>4.6399999999999997</c:v>
                </c:pt>
                <c:pt idx="23">
                  <c:v>4.78</c:v>
                </c:pt>
                <c:pt idx="24">
                  <c:v>4.71</c:v>
                </c:pt>
                <c:pt idx="25">
                  <c:v>4.78</c:v>
                </c:pt>
                <c:pt idx="26">
                  <c:v>4.8499999999999996</c:v>
                </c:pt>
                <c:pt idx="27">
                  <c:v>4.8499999999999996</c:v>
                </c:pt>
                <c:pt idx="28">
                  <c:v>4.71</c:v>
                </c:pt>
                <c:pt idx="29">
                  <c:v>4.8499999999999996</c:v>
                </c:pt>
                <c:pt idx="30">
                  <c:v>4.71</c:v>
                </c:pt>
                <c:pt idx="31">
                  <c:v>4.6399999999999997</c:v>
                </c:pt>
                <c:pt idx="32">
                  <c:v>4.71</c:v>
                </c:pt>
                <c:pt idx="33">
                  <c:v>4.71</c:v>
                </c:pt>
                <c:pt idx="34">
                  <c:v>4.71</c:v>
                </c:pt>
                <c:pt idx="35">
                  <c:v>4.57</c:v>
                </c:pt>
                <c:pt idx="36">
                  <c:v>4.57</c:v>
                </c:pt>
                <c:pt idx="37">
                  <c:v>4.28</c:v>
                </c:pt>
                <c:pt idx="38">
                  <c:v>4.3499999999999996</c:v>
                </c:pt>
                <c:pt idx="39">
                  <c:v>4.3499999999999996</c:v>
                </c:pt>
                <c:pt idx="40">
                  <c:v>4.6399999999999997</c:v>
                </c:pt>
                <c:pt idx="41">
                  <c:v>4.57</c:v>
                </c:pt>
                <c:pt idx="42">
                  <c:v>4.78</c:v>
                </c:pt>
                <c:pt idx="43">
                  <c:v>4.71</c:v>
                </c:pt>
                <c:pt idx="44">
                  <c:v>4.8499999999999996</c:v>
                </c:pt>
                <c:pt idx="45">
                  <c:v>4.78</c:v>
                </c:pt>
                <c:pt idx="46">
                  <c:v>4.92</c:v>
                </c:pt>
                <c:pt idx="47">
                  <c:v>4.92</c:v>
                </c:pt>
                <c:pt idx="48">
                  <c:v>4.8499999999999996</c:v>
                </c:pt>
                <c:pt idx="49">
                  <c:v>4.8499999999999996</c:v>
                </c:pt>
                <c:pt idx="50">
                  <c:v>4.8499999999999996</c:v>
                </c:pt>
                <c:pt idx="51">
                  <c:v>4.8499999999999996</c:v>
                </c:pt>
                <c:pt idx="52">
                  <c:v>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E-42E6-92CF-61C70FDBD816}"/>
            </c:ext>
          </c:extLst>
        </c:ser>
        <c:ser>
          <c:idx val="1"/>
          <c:order val="1"/>
          <c:tx>
            <c:strRef>
              <c:f>'2021年毎週（数値) '!$C$1</c:f>
              <c:strCache>
                <c:ptCount val="1"/>
                <c:pt idx="0">
                  <c:v>QOM（質）</c:v>
                </c:pt>
              </c:strCache>
            </c:strRef>
          </c:tx>
          <c:spPr>
            <a:ln w="95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'2021年毎週（数値) '!$A$2:$A$54</c:f>
              <c:numCache>
                <c:formatCode>m"月"d"日"</c:formatCode>
                <c:ptCount val="53"/>
                <c:pt idx="0">
                  <c:v>44197</c:v>
                </c:pt>
                <c:pt idx="1">
                  <c:v>44204</c:v>
                </c:pt>
                <c:pt idx="2">
                  <c:v>44211</c:v>
                </c:pt>
                <c:pt idx="3">
                  <c:v>44218</c:v>
                </c:pt>
                <c:pt idx="4">
                  <c:v>44225</c:v>
                </c:pt>
                <c:pt idx="5">
                  <c:v>44232</c:v>
                </c:pt>
                <c:pt idx="6">
                  <c:v>44239</c:v>
                </c:pt>
                <c:pt idx="7">
                  <c:v>44246</c:v>
                </c:pt>
                <c:pt idx="8">
                  <c:v>44253</c:v>
                </c:pt>
                <c:pt idx="9">
                  <c:v>44260</c:v>
                </c:pt>
                <c:pt idx="10">
                  <c:v>44267</c:v>
                </c:pt>
                <c:pt idx="11">
                  <c:v>44274</c:v>
                </c:pt>
                <c:pt idx="12">
                  <c:v>44281</c:v>
                </c:pt>
                <c:pt idx="13">
                  <c:v>44288</c:v>
                </c:pt>
                <c:pt idx="14">
                  <c:v>44295</c:v>
                </c:pt>
                <c:pt idx="15">
                  <c:v>44302</c:v>
                </c:pt>
                <c:pt idx="16">
                  <c:v>44309</c:v>
                </c:pt>
                <c:pt idx="17">
                  <c:v>44316</c:v>
                </c:pt>
                <c:pt idx="18">
                  <c:v>44323</c:v>
                </c:pt>
                <c:pt idx="19">
                  <c:v>44330</c:v>
                </c:pt>
                <c:pt idx="20">
                  <c:v>44337</c:v>
                </c:pt>
                <c:pt idx="21">
                  <c:v>44344</c:v>
                </c:pt>
                <c:pt idx="22">
                  <c:v>44351</c:v>
                </c:pt>
                <c:pt idx="23">
                  <c:v>44358</c:v>
                </c:pt>
                <c:pt idx="24">
                  <c:v>44365</c:v>
                </c:pt>
                <c:pt idx="25">
                  <c:v>44372</c:v>
                </c:pt>
                <c:pt idx="26">
                  <c:v>44379</c:v>
                </c:pt>
                <c:pt idx="27">
                  <c:v>44386</c:v>
                </c:pt>
                <c:pt idx="28">
                  <c:v>44393</c:v>
                </c:pt>
                <c:pt idx="29">
                  <c:v>44400</c:v>
                </c:pt>
                <c:pt idx="30">
                  <c:v>44407</c:v>
                </c:pt>
                <c:pt idx="31">
                  <c:v>44414</c:v>
                </c:pt>
                <c:pt idx="32">
                  <c:v>44421</c:v>
                </c:pt>
                <c:pt idx="33">
                  <c:v>44428</c:v>
                </c:pt>
                <c:pt idx="34">
                  <c:v>44435</c:v>
                </c:pt>
                <c:pt idx="35">
                  <c:v>44442</c:v>
                </c:pt>
                <c:pt idx="36">
                  <c:v>44449</c:v>
                </c:pt>
                <c:pt idx="37">
                  <c:v>44456</c:v>
                </c:pt>
                <c:pt idx="38">
                  <c:v>44463</c:v>
                </c:pt>
                <c:pt idx="39">
                  <c:v>44470</c:v>
                </c:pt>
                <c:pt idx="40">
                  <c:v>44477</c:v>
                </c:pt>
                <c:pt idx="41">
                  <c:v>44484</c:v>
                </c:pt>
                <c:pt idx="42">
                  <c:v>44491</c:v>
                </c:pt>
                <c:pt idx="43">
                  <c:v>44498</c:v>
                </c:pt>
                <c:pt idx="44">
                  <c:v>44505</c:v>
                </c:pt>
                <c:pt idx="45">
                  <c:v>44512</c:v>
                </c:pt>
                <c:pt idx="46">
                  <c:v>44519</c:v>
                </c:pt>
                <c:pt idx="47">
                  <c:v>44526</c:v>
                </c:pt>
                <c:pt idx="48">
                  <c:v>44533</c:v>
                </c:pt>
                <c:pt idx="49">
                  <c:v>44540</c:v>
                </c:pt>
                <c:pt idx="50">
                  <c:v>44547</c:v>
                </c:pt>
                <c:pt idx="51">
                  <c:v>44554</c:v>
                </c:pt>
                <c:pt idx="52">
                  <c:v>44561</c:v>
                </c:pt>
              </c:numCache>
            </c:numRef>
          </c:cat>
          <c:val>
            <c:numRef>
              <c:f>'2021年毎週（数値) '!$C$2:$C$54</c:f>
              <c:numCache>
                <c:formatCode>0.00</c:formatCode>
                <c:ptCount val="53"/>
                <c:pt idx="0">
                  <c:v>4.42</c:v>
                </c:pt>
                <c:pt idx="1">
                  <c:v>4</c:v>
                </c:pt>
                <c:pt idx="2">
                  <c:v>4.1399999999999997</c:v>
                </c:pt>
                <c:pt idx="3">
                  <c:v>4.3499999999999996</c:v>
                </c:pt>
                <c:pt idx="4">
                  <c:v>3.57</c:v>
                </c:pt>
                <c:pt idx="5">
                  <c:v>3.85</c:v>
                </c:pt>
                <c:pt idx="6">
                  <c:v>3.5</c:v>
                </c:pt>
                <c:pt idx="7">
                  <c:v>4.07</c:v>
                </c:pt>
                <c:pt idx="8">
                  <c:v>3.85</c:v>
                </c:pt>
                <c:pt idx="9">
                  <c:v>4.07</c:v>
                </c:pt>
                <c:pt idx="10">
                  <c:v>3.78</c:v>
                </c:pt>
                <c:pt idx="11">
                  <c:v>3.78</c:v>
                </c:pt>
                <c:pt idx="12">
                  <c:v>3.78</c:v>
                </c:pt>
                <c:pt idx="13">
                  <c:v>3.71</c:v>
                </c:pt>
                <c:pt idx="14">
                  <c:v>3.78</c:v>
                </c:pt>
                <c:pt idx="15">
                  <c:v>3.85</c:v>
                </c:pt>
                <c:pt idx="16">
                  <c:v>3.71</c:v>
                </c:pt>
                <c:pt idx="17">
                  <c:v>3.78</c:v>
                </c:pt>
                <c:pt idx="18">
                  <c:v>3.85</c:v>
                </c:pt>
                <c:pt idx="19">
                  <c:v>4</c:v>
                </c:pt>
                <c:pt idx="20">
                  <c:v>4</c:v>
                </c:pt>
                <c:pt idx="21">
                  <c:v>3.78</c:v>
                </c:pt>
                <c:pt idx="22">
                  <c:v>3.85</c:v>
                </c:pt>
                <c:pt idx="23">
                  <c:v>3.71</c:v>
                </c:pt>
                <c:pt idx="24">
                  <c:v>3.78</c:v>
                </c:pt>
                <c:pt idx="25">
                  <c:v>3.92</c:v>
                </c:pt>
                <c:pt idx="26">
                  <c:v>3.78</c:v>
                </c:pt>
                <c:pt idx="27">
                  <c:v>3.92</c:v>
                </c:pt>
                <c:pt idx="28">
                  <c:v>3.85</c:v>
                </c:pt>
                <c:pt idx="29">
                  <c:v>3.64</c:v>
                </c:pt>
                <c:pt idx="30">
                  <c:v>3.71</c:v>
                </c:pt>
                <c:pt idx="31">
                  <c:v>3.71</c:v>
                </c:pt>
                <c:pt idx="32">
                  <c:v>3.71</c:v>
                </c:pt>
                <c:pt idx="33">
                  <c:v>3.71</c:v>
                </c:pt>
                <c:pt idx="34">
                  <c:v>3.78</c:v>
                </c:pt>
                <c:pt idx="35">
                  <c:v>3.85</c:v>
                </c:pt>
                <c:pt idx="36">
                  <c:v>3.92</c:v>
                </c:pt>
                <c:pt idx="37">
                  <c:v>4</c:v>
                </c:pt>
                <c:pt idx="38">
                  <c:v>4.07</c:v>
                </c:pt>
                <c:pt idx="39">
                  <c:v>4.07</c:v>
                </c:pt>
                <c:pt idx="40">
                  <c:v>4.1399999999999997</c:v>
                </c:pt>
                <c:pt idx="41">
                  <c:v>4</c:v>
                </c:pt>
                <c:pt idx="42">
                  <c:v>4</c:v>
                </c:pt>
                <c:pt idx="43">
                  <c:v>4.1399999999999997</c:v>
                </c:pt>
                <c:pt idx="44">
                  <c:v>4</c:v>
                </c:pt>
                <c:pt idx="45">
                  <c:v>4.07</c:v>
                </c:pt>
                <c:pt idx="46">
                  <c:v>4</c:v>
                </c:pt>
                <c:pt idx="47">
                  <c:v>4.1399999999999997</c:v>
                </c:pt>
                <c:pt idx="48">
                  <c:v>3.85</c:v>
                </c:pt>
                <c:pt idx="49">
                  <c:v>4.07</c:v>
                </c:pt>
                <c:pt idx="50">
                  <c:v>4</c:v>
                </c:pt>
                <c:pt idx="51">
                  <c:v>4.07</c:v>
                </c:pt>
                <c:pt idx="52">
                  <c:v>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5E-42E6-92CF-61C70FDBD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318752"/>
        <c:axId val="182319536"/>
      </c:lineChart>
      <c:dateAx>
        <c:axId val="182318752"/>
        <c:scaling>
          <c:orientation val="minMax"/>
        </c:scaling>
        <c:delete val="0"/>
        <c:axPos val="b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</c:majorGridlines>
        <c:numFmt formatCode="m&quot;月&quot;d&quot;日&quot;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82319536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82319536"/>
        <c:scaling>
          <c:orientation val="minMax"/>
          <c:max val="5"/>
          <c:min val="0"/>
        </c:scaling>
        <c:delete val="0"/>
        <c:axPos val="l"/>
        <c:majorGridlines>
          <c:spPr>
            <a:ln w="15875"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.00" sourceLinked="1"/>
        <c:majorTickMark val="out"/>
        <c:minorTickMark val="none"/>
        <c:tickLblPos val="nextTo"/>
        <c:spPr>
          <a:ln w="25400" cmpd="sng"/>
        </c:spPr>
        <c:crossAx val="182318752"/>
        <c:crosses val="autoZero"/>
        <c:crossBetween val="between"/>
        <c:majorUnit val="1"/>
        <c:minorUnit val="0.1"/>
      </c:valAx>
    </c:plotArea>
    <c:legend>
      <c:legendPos val="r"/>
      <c:layout>
        <c:manualLayout>
          <c:xMode val="edge"/>
          <c:yMode val="edge"/>
          <c:x val="0.93989631893028291"/>
          <c:y val="3.056053216020059E-2"/>
          <c:w val="5.1792051763770566E-2"/>
          <c:h val="0.14771940760141272"/>
        </c:manualLayout>
      </c:layout>
      <c:overlay val="0"/>
      <c:spPr>
        <a:ln w="19050">
          <a:solidFill>
            <a:schemeClr val="bg1"/>
          </a:solidFill>
        </a:ln>
      </c:spPr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3.1" l="0.25" r="0.25" t="0.75" header="0.3" footer="0.3"/>
    <c:pageSetup paperSize="274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２０２０</a:t>
            </a:r>
            <a:r>
              <a:rPr lang="ja-JP" altLang="en-US" b="1"/>
              <a:t>（</a:t>
            </a:r>
            <a:r>
              <a:rPr lang="en-US" altLang="ja-JP" b="1"/>
              <a:t>R</a:t>
            </a:r>
            <a:r>
              <a:rPr lang="ja-JP" altLang="en-US" b="1"/>
              <a:t>２</a:t>
            </a:r>
            <a:r>
              <a:rPr lang="ja-JP" altLang="en-US"/>
              <a:t>）</a:t>
            </a:r>
            <a:r>
              <a:rPr lang="ja-JP"/>
              <a:t>年上肢運動機能評価点数推移表（毎週金曜日）</a:t>
            </a:r>
          </a:p>
        </c:rich>
      </c:tx>
      <c:layout>
        <c:manualLayout>
          <c:xMode val="edge"/>
          <c:yMode val="edge"/>
          <c:x val="0.39276560717147363"/>
          <c:y val="8.680116518603472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285096825583369E-2"/>
          <c:y val="6.3988013644043482E-2"/>
          <c:w val="0.90176447160522843"/>
          <c:h val="0.70627753514616343"/>
        </c:manualLayout>
      </c:layout>
      <c:lineChart>
        <c:grouping val="standard"/>
        <c:varyColors val="0"/>
        <c:ser>
          <c:idx val="0"/>
          <c:order val="0"/>
          <c:tx>
            <c:strRef>
              <c:f>'2020年毎週（数値) '!$B$1</c:f>
              <c:strCache>
                <c:ptCount val="1"/>
                <c:pt idx="0">
                  <c:v>AOU(頻度）</c:v>
                </c:pt>
              </c:strCache>
            </c:strRef>
          </c:tx>
          <c:spPr>
            <a:ln w="9525"/>
          </c:spPr>
          <c:marker>
            <c:symbol val="none"/>
          </c:marker>
          <c:cat>
            <c:numRef>
              <c:f>'2020年毎週（数値) '!$A$2:$A$53</c:f>
              <c:numCache>
                <c:formatCode>m"月"d"日"</c:formatCode>
                <c:ptCount val="52"/>
                <c:pt idx="0">
                  <c:v>43833</c:v>
                </c:pt>
                <c:pt idx="1">
                  <c:v>43840</c:v>
                </c:pt>
                <c:pt idx="2">
                  <c:v>43847</c:v>
                </c:pt>
                <c:pt idx="3">
                  <c:v>43854</c:v>
                </c:pt>
                <c:pt idx="4">
                  <c:v>43861</c:v>
                </c:pt>
                <c:pt idx="5">
                  <c:v>43868</c:v>
                </c:pt>
                <c:pt idx="6">
                  <c:v>43875</c:v>
                </c:pt>
                <c:pt idx="7">
                  <c:v>43882</c:v>
                </c:pt>
                <c:pt idx="8">
                  <c:v>43889</c:v>
                </c:pt>
                <c:pt idx="9">
                  <c:v>43896</c:v>
                </c:pt>
                <c:pt idx="10">
                  <c:v>43903</c:v>
                </c:pt>
                <c:pt idx="11">
                  <c:v>43910</c:v>
                </c:pt>
                <c:pt idx="12">
                  <c:v>43917</c:v>
                </c:pt>
                <c:pt idx="13">
                  <c:v>43924</c:v>
                </c:pt>
                <c:pt idx="14">
                  <c:v>43931</c:v>
                </c:pt>
                <c:pt idx="15">
                  <c:v>43938</c:v>
                </c:pt>
                <c:pt idx="16">
                  <c:v>43945</c:v>
                </c:pt>
                <c:pt idx="17">
                  <c:v>43952</c:v>
                </c:pt>
                <c:pt idx="18">
                  <c:v>43959</c:v>
                </c:pt>
                <c:pt idx="19">
                  <c:v>43966</c:v>
                </c:pt>
                <c:pt idx="20">
                  <c:v>43973</c:v>
                </c:pt>
                <c:pt idx="21">
                  <c:v>43980</c:v>
                </c:pt>
                <c:pt idx="22">
                  <c:v>43987</c:v>
                </c:pt>
                <c:pt idx="23">
                  <c:v>43994</c:v>
                </c:pt>
                <c:pt idx="24">
                  <c:v>44001</c:v>
                </c:pt>
                <c:pt idx="25">
                  <c:v>44008</c:v>
                </c:pt>
                <c:pt idx="26">
                  <c:v>44015</c:v>
                </c:pt>
                <c:pt idx="27">
                  <c:v>44022</c:v>
                </c:pt>
                <c:pt idx="28">
                  <c:v>44029</c:v>
                </c:pt>
                <c:pt idx="29">
                  <c:v>44036</c:v>
                </c:pt>
                <c:pt idx="30">
                  <c:v>44043</c:v>
                </c:pt>
                <c:pt idx="31">
                  <c:v>44050</c:v>
                </c:pt>
                <c:pt idx="32">
                  <c:v>44057</c:v>
                </c:pt>
                <c:pt idx="33">
                  <c:v>44064</c:v>
                </c:pt>
                <c:pt idx="34">
                  <c:v>44071</c:v>
                </c:pt>
                <c:pt idx="35">
                  <c:v>44078</c:v>
                </c:pt>
                <c:pt idx="36">
                  <c:v>44085</c:v>
                </c:pt>
                <c:pt idx="37">
                  <c:v>44092</c:v>
                </c:pt>
                <c:pt idx="38">
                  <c:v>44099</c:v>
                </c:pt>
                <c:pt idx="39">
                  <c:v>44106</c:v>
                </c:pt>
                <c:pt idx="40">
                  <c:v>44113</c:v>
                </c:pt>
                <c:pt idx="41">
                  <c:v>44120</c:v>
                </c:pt>
                <c:pt idx="42">
                  <c:v>44127</c:v>
                </c:pt>
                <c:pt idx="43">
                  <c:v>44134</c:v>
                </c:pt>
                <c:pt idx="44">
                  <c:v>44141</c:v>
                </c:pt>
                <c:pt idx="45">
                  <c:v>44148</c:v>
                </c:pt>
                <c:pt idx="46">
                  <c:v>44155</c:v>
                </c:pt>
                <c:pt idx="47">
                  <c:v>44162</c:v>
                </c:pt>
                <c:pt idx="48">
                  <c:v>44169</c:v>
                </c:pt>
                <c:pt idx="49">
                  <c:v>44176</c:v>
                </c:pt>
                <c:pt idx="50">
                  <c:v>44183</c:v>
                </c:pt>
                <c:pt idx="51">
                  <c:v>44190</c:v>
                </c:pt>
              </c:numCache>
            </c:numRef>
          </c:cat>
          <c:val>
            <c:numRef>
              <c:f>'2020年毎週（数値) '!$B$2:$B$53</c:f>
              <c:numCache>
                <c:formatCode>0.00</c:formatCode>
                <c:ptCount val="52"/>
                <c:pt idx="0">
                  <c:v>4.8499999999999996</c:v>
                </c:pt>
                <c:pt idx="1">
                  <c:v>4.71</c:v>
                </c:pt>
                <c:pt idx="2">
                  <c:v>4.8499999999999996</c:v>
                </c:pt>
                <c:pt idx="3">
                  <c:v>4.8499999999999996</c:v>
                </c:pt>
                <c:pt idx="4">
                  <c:v>4.8499999999999996</c:v>
                </c:pt>
                <c:pt idx="5">
                  <c:v>4.71</c:v>
                </c:pt>
                <c:pt idx="6">
                  <c:v>4.71</c:v>
                </c:pt>
                <c:pt idx="7">
                  <c:v>4.71</c:v>
                </c:pt>
                <c:pt idx="8">
                  <c:v>4.71</c:v>
                </c:pt>
                <c:pt idx="9">
                  <c:v>4.71</c:v>
                </c:pt>
                <c:pt idx="10">
                  <c:v>4.6399999999999997</c:v>
                </c:pt>
                <c:pt idx="11">
                  <c:v>4.8499999999999996</c:v>
                </c:pt>
                <c:pt idx="12">
                  <c:v>4.71</c:v>
                </c:pt>
                <c:pt idx="13">
                  <c:v>4.71</c:v>
                </c:pt>
                <c:pt idx="14">
                  <c:v>4.8499999999999996</c:v>
                </c:pt>
                <c:pt idx="15">
                  <c:v>4.8499999999999996</c:v>
                </c:pt>
                <c:pt idx="16">
                  <c:v>4.6399999999999997</c:v>
                </c:pt>
                <c:pt idx="17">
                  <c:v>4.78</c:v>
                </c:pt>
                <c:pt idx="18">
                  <c:v>4.8499999999999996</c:v>
                </c:pt>
                <c:pt idx="19">
                  <c:v>4.78</c:v>
                </c:pt>
                <c:pt idx="20">
                  <c:v>4.8499999999999996</c:v>
                </c:pt>
                <c:pt idx="21">
                  <c:v>4.92</c:v>
                </c:pt>
                <c:pt idx="22">
                  <c:v>4.78</c:v>
                </c:pt>
                <c:pt idx="23">
                  <c:v>4.8499999999999996</c:v>
                </c:pt>
                <c:pt idx="24">
                  <c:v>4.78</c:v>
                </c:pt>
                <c:pt idx="25">
                  <c:v>4.6399999999999997</c:v>
                </c:pt>
                <c:pt idx="26">
                  <c:v>4.78</c:v>
                </c:pt>
                <c:pt idx="27">
                  <c:v>4.8499999999999996</c:v>
                </c:pt>
                <c:pt idx="28">
                  <c:v>4.78</c:v>
                </c:pt>
                <c:pt idx="29">
                  <c:v>4.78</c:v>
                </c:pt>
                <c:pt idx="30">
                  <c:v>4.78</c:v>
                </c:pt>
                <c:pt idx="31">
                  <c:v>4.71</c:v>
                </c:pt>
                <c:pt idx="32">
                  <c:v>4.71</c:v>
                </c:pt>
                <c:pt idx="33">
                  <c:v>4.71</c:v>
                </c:pt>
                <c:pt idx="34">
                  <c:v>4.92</c:v>
                </c:pt>
                <c:pt idx="35">
                  <c:v>4.8499999999999996</c:v>
                </c:pt>
                <c:pt idx="36">
                  <c:v>4.78</c:v>
                </c:pt>
                <c:pt idx="37">
                  <c:v>4.6399999999999997</c:v>
                </c:pt>
                <c:pt idx="38">
                  <c:v>4.78</c:v>
                </c:pt>
                <c:pt idx="39">
                  <c:v>4.71</c:v>
                </c:pt>
                <c:pt idx="40">
                  <c:v>4.8499999999999996</c:v>
                </c:pt>
                <c:pt idx="41">
                  <c:v>4.71</c:v>
                </c:pt>
                <c:pt idx="42">
                  <c:v>4.5</c:v>
                </c:pt>
                <c:pt idx="43">
                  <c:v>4.8499999999999996</c:v>
                </c:pt>
                <c:pt idx="44">
                  <c:v>4.8499999999999996</c:v>
                </c:pt>
                <c:pt idx="45">
                  <c:v>4.71</c:v>
                </c:pt>
                <c:pt idx="46">
                  <c:v>4.71</c:v>
                </c:pt>
                <c:pt idx="47">
                  <c:v>4.78</c:v>
                </c:pt>
                <c:pt idx="48">
                  <c:v>4.78</c:v>
                </c:pt>
                <c:pt idx="49">
                  <c:v>4.71</c:v>
                </c:pt>
                <c:pt idx="50">
                  <c:v>4.71</c:v>
                </c:pt>
                <c:pt idx="51">
                  <c:v>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85-45D2-8C1C-B1C67D9438DA}"/>
            </c:ext>
          </c:extLst>
        </c:ser>
        <c:ser>
          <c:idx val="1"/>
          <c:order val="1"/>
          <c:tx>
            <c:strRef>
              <c:f>'2020年毎週（数値) '!$C$1</c:f>
              <c:strCache>
                <c:ptCount val="1"/>
                <c:pt idx="0">
                  <c:v>QOM（質）</c:v>
                </c:pt>
              </c:strCache>
            </c:strRef>
          </c:tx>
          <c:spPr>
            <a:ln w="95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'2020年毎週（数値) '!$A$2:$A$53</c:f>
              <c:numCache>
                <c:formatCode>m"月"d"日"</c:formatCode>
                <c:ptCount val="52"/>
                <c:pt idx="0">
                  <c:v>43833</c:v>
                </c:pt>
                <c:pt idx="1">
                  <c:v>43840</c:v>
                </c:pt>
                <c:pt idx="2">
                  <c:v>43847</c:v>
                </c:pt>
                <c:pt idx="3">
                  <c:v>43854</c:v>
                </c:pt>
                <c:pt idx="4">
                  <c:v>43861</c:v>
                </c:pt>
                <c:pt idx="5">
                  <c:v>43868</c:v>
                </c:pt>
                <c:pt idx="6">
                  <c:v>43875</c:v>
                </c:pt>
                <c:pt idx="7">
                  <c:v>43882</c:v>
                </c:pt>
                <c:pt idx="8">
                  <c:v>43889</c:v>
                </c:pt>
                <c:pt idx="9">
                  <c:v>43896</c:v>
                </c:pt>
                <c:pt idx="10">
                  <c:v>43903</c:v>
                </c:pt>
                <c:pt idx="11">
                  <c:v>43910</c:v>
                </c:pt>
                <c:pt idx="12">
                  <c:v>43917</c:v>
                </c:pt>
                <c:pt idx="13">
                  <c:v>43924</c:v>
                </c:pt>
                <c:pt idx="14">
                  <c:v>43931</c:v>
                </c:pt>
                <c:pt idx="15">
                  <c:v>43938</c:v>
                </c:pt>
                <c:pt idx="16">
                  <c:v>43945</c:v>
                </c:pt>
                <c:pt idx="17">
                  <c:v>43952</c:v>
                </c:pt>
                <c:pt idx="18">
                  <c:v>43959</c:v>
                </c:pt>
                <c:pt idx="19">
                  <c:v>43966</c:v>
                </c:pt>
                <c:pt idx="20">
                  <c:v>43973</c:v>
                </c:pt>
                <c:pt idx="21">
                  <c:v>43980</c:v>
                </c:pt>
                <c:pt idx="22">
                  <c:v>43987</c:v>
                </c:pt>
                <c:pt idx="23">
                  <c:v>43994</c:v>
                </c:pt>
                <c:pt idx="24">
                  <c:v>44001</c:v>
                </c:pt>
                <c:pt idx="25">
                  <c:v>44008</c:v>
                </c:pt>
                <c:pt idx="26">
                  <c:v>44015</c:v>
                </c:pt>
                <c:pt idx="27">
                  <c:v>44022</c:v>
                </c:pt>
                <c:pt idx="28">
                  <c:v>44029</c:v>
                </c:pt>
                <c:pt idx="29">
                  <c:v>44036</c:v>
                </c:pt>
                <c:pt idx="30">
                  <c:v>44043</c:v>
                </c:pt>
                <c:pt idx="31">
                  <c:v>44050</c:v>
                </c:pt>
                <c:pt idx="32">
                  <c:v>44057</c:v>
                </c:pt>
                <c:pt idx="33">
                  <c:v>44064</c:v>
                </c:pt>
                <c:pt idx="34">
                  <c:v>44071</c:v>
                </c:pt>
                <c:pt idx="35">
                  <c:v>44078</c:v>
                </c:pt>
                <c:pt idx="36">
                  <c:v>44085</c:v>
                </c:pt>
                <c:pt idx="37">
                  <c:v>44092</c:v>
                </c:pt>
                <c:pt idx="38">
                  <c:v>44099</c:v>
                </c:pt>
                <c:pt idx="39">
                  <c:v>44106</c:v>
                </c:pt>
                <c:pt idx="40">
                  <c:v>44113</c:v>
                </c:pt>
                <c:pt idx="41">
                  <c:v>44120</c:v>
                </c:pt>
                <c:pt idx="42">
                  <c:v>44127</c:v>
                </c:pt>
                <c:pt idx="43">
                  <c:v>44134</c:v>
                </c:pt>
                <c:pt idx="44">
                  <c:v>44141</c:v>
                </c:pt>
                <c:pt idx="45">
                  <c:v>44148</c:v>
                </c:pt>
                <c:pt idx="46">
                  <c:v>44155</c:v>
                </c:pt>
                <c:pt idx="47">
                  <c:v>44162</c:v>
                </c:pt>
                <c:pt idx="48">
                  <c:v>44169</c:v>
                </c:pt>
                <c:pt idx="49">
                  <c:v>44176</c:v>
                </c:pt>
                <c:pt idx="50">
                  <c:v>44183</c:v>
                </c:pt>
                <c:pt idx="51">
                  <c:v>44190</c:v>
                </c:pt>
              </c:numCache>
            </c:numRef>
          </c:cat>
          <c:val>
            <c:numRef>
              <c:f>'2020年毎週（数値) '!$C$2:$C$53</c:f>
              <c:numCache>
                <c:formatCode>0.00</c:formatCode>
                <c:ptCount val="52"/>
                <c:pt idx="0">
                  <c:v>4.21</c:v>
                </c:pt>
                <c:pt idx="1">
                  <c:v>4.21</c:v>
                </c:pt>
                <c:pt idx="2">
                  <c:v>4.28</c:v>
                </c:pt>
                <c:pt idx="3">
                  <c:v>4.07</c:v>
                </c:pt>
                <c:pt idx="4">
                  <c:v>4.21</c:v>
                </c:pt>
                <c:pt idx="5">
                  <c:v>4.21</c:v>
                </c:pt>
                <c:pt idx="6">
                  <c:v>4.1399999999999997</c:v>
                </c:pt>
                <c:pt idx="7">
                  <c:v>4.28</c:v>
                </c:pt>
                <c:pt idx="8">
                  <c:v>4</c:v>
                </c:pt>
                <c:pt idx="9">
                  <c:v>4</c:v>
                </c:pt>
                <c:pt idx="10">
                  <c:v>4.28</c:v>
                </c:pt>
                <c:pt idx="11">
                  <c:v>4.28</c:v>
                </c:pt>
                <c:pt idx="12">
                  <c:v>4.3499999999999996</c:v>
                </c:pt>
                <c:pt idx="13">
                  <c:v>4</c:v>
                </c:pt>
                <c:pt idx="14">
                  <c:v>4.42</c:v>
                </c:pt>
                <c:pt idx="15">
                  <c:v>4.42</c:v>
                </c:pt>
                <c:pt idx="16">
                  <c:v>4</c:v>
                </c:pt>
                <c:pt idx="17">
                  <c:v>4.21</c:v>
                </c:pt>
                <c:pt idx="18">
                  <c:v>3.85</c:v>
                </c:pt>
                <c:pt idx="19">
                  <c:v>4.07</c:v>
                </c:pt>
                <c:pt idx="20">
                  <c:v>4.3499999999999996</c:v>
                </c:pt>
                <c:pt idx="21">
                  <c:v>4.07</c:v>
                </c:pt>
                <c:pt idx="22">
                  <c:v>4.1399999999999997</c:v>
                </c:pt>
                <c:pt idx="23">
                  <c:v>4.28</c:v>
                </c:pt>
                <c:pt idx="24">
                  <c:v>4.57</c:v>
                </c:pt>
                <c:pt idx="25">
                  <c:v>4.28</c:v>
                </c:pt>
                <c:pt idx="26">
                  <c:v>4.28</c:v>
                </c:pt>
                <c:pt idx="27">
                  <c:v>4.3499999999999996</c:v>
                </c:pt>
                <c:pt idx="28">
                  <c:v>4.28</c:v>
                </c:pt>
                <c:pt idx="29">
                  <c:v>4.1399999999999997</c:v>
                </c:pt>
                <c:pt idx="30">
                  <c:v>4.42</c:v>
                </c:pt>
                <c:pt idx="31">
                  <c:v>4.28</c:v>
                </c:pt>
                <c:pt idx="32">
                  <c:v>4.1399999999999997</c:v>
                </c:pt>
                <c:pt idx="33">
                  <c:v>4.1399999999999997</c:v>
                </c:pt>
                <c:pt idx="34">
                  <c:v>4.42</c:v>
                </c:pt>
                <c:pt idx="35">
                  <c:v>3.85</c:v>
                </c:pt>
                <c:pt idx="36">
                  <c:v>4.21</c:v>
                </c:pt>
                <c:pt idx="37">
                  <c:v>4.3499999999999996</c:v>
                </c:pt>
                <c:pt idx="38">
                  <c:v>4.42</c:v>
                </c:pt>
                <c:pt idx="39">
                  <c:v>4.3499999999999996</c:v>
                </c:pt>
                <c:pt idx="40">
                  <c:v>3.78</c:v>
                </c:pt>
                <c:pt idx="41">
                  <c:v>4.57</c:v>
                </c:pt>
                <c:pt idx="42">
                  <c:v>4.21</c:v>
                </c:pt>
                <c:pt idx="43">
                  <c:v>4.28</c:v>
                </c:pt>
                <c:pt idx="44">
                  <c:v>4.28</c:v>
                </c:pt>
                <c:pt idx="45">
                  <c:v>4.3499999999999996</c:v>
                </c:pt>
                <c:pt idx="46">
                  <c:v>4.42</c:v>
                </c:pt>
                <c:pt idx="47">
                  <c:v>4.5</c:v>
                </c:pt>
                <c:pt idx="48">
                  <c:v>4.5</c:v>
                </c:pt>
                <c:pt idx="49">
                  <c:v>4.28</c:v>
                </c:pt>
                <c:pt idx="50">
                  <c:v>4.3499999999999996</c:v>
                </c:pt>
                <c:pt idx="51">
                  <c:v>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5-45D2-8C1C-B1C67D943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318752"/>
        <c:axId val="182319536"/>
      </c:lineChart>
      <c:dateAx>
        <c:axId val="182318752"/>
        <c:scaling>
          <c:orientation val="minMax"/>
        </c:scaling>
        <c:delete val="0"/>
        <c:axPos val="b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</c:majorGridlines>
        <c:numFmt formatCode="m&quot;月&quot;d&quot;日&quot;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82319536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82319536"/>
        <c:scaling>
          <c:orientation val="minMax"/>
          <c:max val="5"/>
          <c:min val="0"/>
        </c:scaling>
        <c:delete val="0"/>
        <c:axPos val="l"/>
        <c:majorGridlines>
          <c:spPr>
            <a:ln w="15875"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.00" sourceLinked="1"/>
        <c:majorTickMark val="out"/>
        <c:minorTickMark val="none"/>
        <c:tickLblPos val="nextTo"/>
        <c:spPr>
          <a:ln w="25400" cmpd="sng"/>
        </c:spPr>
        <c:crossAx val="182318752"/>
        <c:crosses val="autoZero"/>
        <c:crossBetween val="between"/>
        <c:majorUnit val="1"/>
        <c:minorUnit val="0.1"/>
      </c:valAx>
    </c:plotArea>
    <c:legend>
      <c:legendPos val="r"/>
      <c:layout>
        <c:manualLayout>
          <c:xMode val="edge"/>
          <c:yMode val="edge"/>
          <c:x val="0.93989631893028291"/>
          <c:y val="3.056053216020059E-2"/>
          <c:w val="5.1792051763770566E-2"/>
          <c:h val="0.14771940760141272"/>
        </c:manualLayout>
      </c:layout>
      <c:overlay val="0"/>
      <c:spPr>
        <a:ln w="19050">
          <a:solidFill>
            <a:schemeClr val="bg1"/>
          </a:solidFill>
        </a:ln>
      </c:spPr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3.1" l="0.25" r="0.25" t="0.75" header="0.3" footer="0.3"/>
    <c:pageSetup paperSize="274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２０１</a:t>
            </a:r>
            <a:r>
              <a:rPr lang="ja-JP" altLang="en-US" b="1"/>
              <a:t>９（</a:t>
            </a:r>
            <a:r>
              <a:rPr lang="en-US" altLang="ja-JP" b="1"/>
              <a:t>R</a:t>
            </a:r>
            <a:r>
              <a:rPr lang="ja-JP" altLang="en-US" b="1"/>
              <a:t>１</a:t>
            </a:r>
            <a:r>
              <a:rPr lang="ja-JP" altLang="en-US"/>
              <a:t>）</a:t>
            </a:r>
            <a:r>
              <a:rPr lang="ja-JP"/>
              <a:t>年上肢運動機能評価点数推移表（毎週金曜日）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7285096825583369E-2"/>
          <c:y val="6.3988013644043482E-2"/>
          <c:w val="0.90176447160522843"/>
          <c:h val="0.70627753514616343"/>
        </c:manualLayout>
      </c:layout>
      <c:lineChart>
        <c:grouping val="standard"/>
        <c:varyColors val="0"/>
        <c:ser>
          <c:idx val="0"/>
          <c:order val="0"/>
          <c:tx>
            <c:strRef>
              <c:f>'2019年毎週（数値)'!$B$1</c:f>
              <c:strCache>
                <c:ptCount val="1"/>
                <c:pt idx="0">
                  <c:v>AOU(頻度）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'2019年毎週（数値)'!$A$2:$A$53</c:f>
              <c:numCache>
                <c:formatCode>m"月"d"日"</c:formatCode>
                <c:ptCount val="52"/>
                <c:pt idx="0">
                  <c:v>43469</c:v>
                </c:pt>
                <c:pt idx="1">
                  <c:v>43476</c:v>
                </c:pt>
                <c:pt idx="2">
                  <c:v>43483</c:v>
                </c:pt>
                <c:pt idx="3">
                  <c:v>43490</c:v>
                </c:pt>
                <c:pt idx="4">
                  <c:v>43497</c:v>
                </c:pt>
                <c:pt idx="5">
                  <c:v>43504</c:v>
                </c:pt>
                <c:pt idx="6">
                  <c:v>43511</c:v>
                </c:pt>
                <c:pt idx="7">
                  <c:v>43518</c:v>
                </c:pt>
                <c:pt idx="8">
                  <c:v>43525</c:v>
                </c:pt>
                <c:pt idx="9">
                  <c:v>43532</c:v>
                </c:pt>
                <c:pt idx="10">
                  <c:v>43539</c:v>
                </c:pt>
                <c:pt idx="11">
                  <c:v>43546</c:v>
                </c:pt>
                <c:pt idx="12">
                  <c:v>43553</c:v>
                </c:pt>
                <c:pt idx="13">
                  <c:v>43560</c:v>
                </c:pt>
                <c:pt idx="14">
                  <c:v>43567</c:v>
                </c:pt>
                <c:pt idx="15">
                  <c:v>43574</c:v>
                </c:pt>
                <c:pt idx="16">
                  <c:v>43581</c:v>
                </c:pt>
                <c:pt idx="17">
                  <c:v>43588</c:v>
                </c:pt>
                <c:pt idx="18">
                  <c:v>43595</c:v>
                </c:pt>
                <c:pt idx="19">
                  <c:v>43602</c:v>
                </c:pt>
                <c:pt idx="20">
                  <c:v>43609</c:v>
                </c:pt>
                <c:pt idx="21">
                  <c:v>43616</c:v>
                </c:pt>
                <c:pt idx="22">
                  <c:v>43623</c:v>
                </c:pt>
                <c:pt idx="23">
                  <c:v>43630</c:v>
                </c:pt>
                <c:pt idx="24">
                  <c:v>43637</c:v>
                </c:pt>
                <c:pt idx="25">
                  <c:v>43644</c:v>
                </c:pt>
                <c:pt idx="26">
                  <c:v>43651</c:v>
                </c:pt>
                <c:pt idx="27">
                  <c:v>43658</c:v>
                </c:pt>
                <c:pt idx="28">
                  <c:v>43665</c:v>
                </c:pt>
                <c:pt idx="29">
                  <c:v>43672</c:v>
                </c:pt>
                <c:pt idx="30">
                  <c:v>43679</c:v>
                </c:pt>
                <c:pt idx="31">
                  <c:v>43686</c:v>
                </c:pt>
                <c:pt idx="32">
                  <c:v>43693</c:v>
                </c:pt>
                <c:pt idx="33">
                  <c:v>43700</c:v>
                </c:pt>
                <c:pt idx="34">
                  <c:v>43707</c:v>
                </c:pt>
                <c:pt idx="35">
                  <c:v>43714</c:v>
                </c:pt>
                <c:pt idx="36">
                  <c:v>43721</c:v>
                </c:pt>
                <c:pt idx="37">
                  <c:v>43728</c:v>
                </c:pt>
                <c:pt idx="38">
                  <c:v>43735</c:v>
                </c:pt>
                <c:pt idx="39">
                  <c:v>43742</c:v>
                </c:pt>
                <c:pt idx="40">
                  <c:v>43749</c:v>
                </c:pt>
                <c:pt idx="41">
                  <c:v>43756</c:v>
                </c:pt>
                <c:pt idx="42">
                  <c:v>43763</c:v>
                </c:pt>
                <c:pt idx="43">
                  <c:v>43770</c:v>
                </c:pt>
                <c:pt idx="44">
                  <c:v>43777</c:v>
                </c:pt>
                <c:pt idx="45">
                  <c:v>43784</c:v>
                </c:pt>
                <c:pt idx="46">
                  <c:v>43791</c:v>
                </c:pt>
                <c:pt idx="47">
                  <c:v>43798</c:v>
                </c:pt>
                <c:pt idx="48">
                  <c:v>43805</c:v>
                </c:pt>
                <c:pt idx="49">
                  <c:v>43812</c:v>
                </c:pt>
                <c:pt idx="50">
                  <c:v>43819</c:v>
                </c:pt>
                <c:pt idx="51">
                  <c:v>43826</c:v>
                </c:pt>
              </c:numCache>
            </c:numRef>
          </c:cat>
          <c:val>
            <c:numRef>
              <c:f>'2019年毎週（数値)'!$B$2:$B$53</c:f>
              <c:numCache>
                <c:formatCode>0.00</c:formatCode>
                <c:ptCount val="52"/>
                <c:pt idx="0">
                  <c:v>4.3499999999999996</c:v>
                </c:pt>
                <c:pt idx="1">
                  <c:v>4.42</c:v>
                </c:pt>
                <c:pt idx="2">
                  <c:v>4.21</c:v>
                </c:pt>
                <c:pt idx="3">
                  <c:v>4.28</c:v>
                </c:pt>
                <c:pt idx="4">
                  <c:v>4.28</c:v>
                </c:pt>
                <c:pt idx="5">
                  <c:v>4.3499999999999996</c:v>
                </c:pt>
                <c:pt idx="6">
                  <c:v>4.28</c:v>
                </c:pt>
                <c:pt idx="7">
                  <c:v>4.21</c:v>
                </c:pt>
                <c:pt idx="8">
                  <c:v>4.3499999999999996</c:v>
                </c:pt>
                <c:pt idx="9">
                  <c:v>4.28</c:v>
                </c:pt>
                <c:pt idx="10">
                  <c:v>4.57</c:v>
                </c:pt>
                <c:pt idx="11">
                  <c:v>4.5</c:v>
                </c:pt>
                <c:pt idx="12">
                  <c:v>4.21</c:v>
                </c:pt>
                <c:pt idx="13">
                  <c:v>4.28</c:v>
                </c:pt>
                <c:pt idx="14">
                  <c:v>4.21</c:v>
                </c:pt>
                <c:pt idx="15">
                  <c:v>4.42</c:v>
                </c:pt>
                <c:pt idx="16">
                  <c:v>4.28</c:v>
                </c:pt>
                <c:pt idx="17">
                  <c:v>4.3499999999999996</c:v>
                </c:pt>
                <c:pt idx="18">
                  <c:v>4.3499999999999996</c:v>
                </c:pt>
                <c:pt idx="19">
                  <c:v>4.57</c:v>
                </c:pt>
                <c:pt idx="20">
                  <c:v>4.3499999999999996</c:v>
                </c:pt>
                <c:pt idx="21">
                  <c:v>4.57</c:v>
                </c:pt>
                <c:pt idx="22">
                  <c:v>4.5</c:v>
                </c:pt>
                <c:pt idx="23">
                  <c:v>4.57</c:v>
                </c:pt>
                <c:pt idx="24">
                  <c:v>4.6399999999999997</c:v>
                </c:pt>
                <c:pt idx="25">
                  <c:v>4.5</c:v>
                </c:pt>
                <c:pt idx="26">
                  <c:v>4.5</c:v>
                </c:pt>
                <c:pt idx="27">
                  <c:v>4.6399999999999997</c:v>
                </c:pt>
                <c:pt idx="28">
                  <c:v>4.71</c:v>
                </c:pt>
                <c:pt idx="29">
                  <c:v>4.6399999999999997</c:v>
                </c:pt>
                <c:pt idx="30">
                  <c:v>4.6399999999999997</c:v>
                </c:pt>
                <c:pt idx="31">
                  <c:v>4.57</c:v>
                </c:pt>
                <c:pt idx="32">
                  <c:v>4.71</c:v>
                </c:pt>
                <c:pt idx="33">
                  <c:v>4.6399999999999997</c:v>
                </c:pt>
                <c:pt idx="34">
                  <c:v>4.78</c:v>
                </c:pt>
                <c:pt idx="35">
                  <c:v>4.6399999999999997</c:v>
                </c:pt>
                <c:pt idx="36">
                  <c:v>4.3499999999999996</c:v>
                </c:pt>
                <c:pt idx="37">
                  <c:v>4.57</c:v>
                </c:pt>
                <c:pt idx="38">
                  <c:v>4.5</c:v>
                </c:pt>
                <c:pt idx="39">
                  <c:v>4.5</c:v>
                </c:pt>
                <c:pt idx="40">
                  <c:v>4.71</c:v>
                </c:pt>
                <c:pt idx="41">
                  <c:v>4.6399999999999997</c:v>
                </c:pt>
                <c:pt idx="42">
                  <c:v>4.78</c:v>
                </c:pt>
                <c:pt idx="43">
                  <c:v>4.57</c:v>
                </c:pt>
                <c:pt idx="44">
                  <c:v>4.6399999999999997</c:v>
                </c:pt>
                <c:pt idx="45">
                  <c:v>4.78</c:v>
                </c:pt>
                <c:pt idx="46">
                  <c:v>4.78</c:v>
                </c:pt>
                <c:pt idx="47">
                  <c:v>4.71</c:v>
                </c:pt>
                <c:pt idx="48">
                  <c:v>4.6399999999999997</c:v>
                </c:pt>
                <c:pt idx="49">
                  <c:v>4.78</c:v>
                </c:pt>
                <c:pt idx="50">
                  <c:v>4.78</c:v>
                </c:pt>
                <c:pt idx="51">
                  <c:v>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AE-4C84-8D44-899B6859FA54}"/>
            </c:ext>
          </c:extLst>
        </c:ser>
        <c:ser>
          <c:idx val="1"/>
          <c:order val="1"/>
          <c:tx>
            <c:strRef>
              <c:f>'2019年毎週（数値)'!$C$1</c:f>
              <c:strCache>
                <c:ptCount val="1"/>
                <c:pt idx="0">
                  <c:v>QOM（質）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'2019年毎週（数値)'!$A$2:$A$53</c:f>
              <c:numCache>
                <c:formatCode>m"月"d"日"</c:formatCode>
                <c:ptCount val="52"/>
                <c:pt idx="0">
                  <c:v>43469</c:v>
                </c:pt>
                <c:pt idx="1">
                  <c:v>43476</c:v>
                </c:pt>
                <c:pt idx="2">
                  <c:v>43483</c:v>
                </c:pt>
                <c:pt idx="3">
                  <c:v>43490</c:v>
                </c:pt>
                <c:pt idx="4">
                  <c:v>43497</c:v>
                </c:pt>
                <c:pt idx="5">
                  <c:v>43504</c:v>
                </c:pt>
                <c:pt idx="6">
                  <c:v>43511</c:v>
                </c:pt>
                <c:pt idx="7">
                  <c:v>43518</c:v>
                </c:pt>
                <c:pt idx="8">
                  <c:v>43525</c:v>
                </c:pt>
                <c:pt idx="9">
                  <c:v>43532</c:v>
                </c:pt>
                <c:pt idx="10">
                  <c:v>43539</c:v>
                </c:pt>
                <c:pt idx="11">
                  <c:v>43546</c:v>
                </c:pt>
                <c:pt idx="12">
                  <c:v>43553</c:v>
                </c:pt>
                <c:pt idx="13">
                  <c:v>43560</c:v>
                </c:pt>
                <c:pt idx="14">
                  <c:v>43567</c:v>
                </c:pt>
                <c:pt idx="15">
                  <c:v>43574</c:v>
                </c:pt>
                <c:pt idx="16">
                  <c:v>43581</c:v>
                </c:pt>
                <c:pt idx="17">
                  <c:v>43588</c:v>
                </c:pt>
                <c:pt idx="18">
                  <c:v>43595</c:v>
                </c:pt>
                <c:pt idx="19">
                  <c:v>43602</c:v>
                </c:pt>
                <c:pt idx="20">
                  <c:v>43609</c:v>
                </c:pt>
                <c:pt idx="21">
                  <c:v>43616</c:v>
                </c:pt>
                <c:pt idx="22">
                  <c:v>43623</c:v>
                </c:pt>
                <c:pt idx="23">
                  <c:v>43630</c:v>
                </c:pt>
                <c:pt idx="24">
                  <c:v>43637</c:v>
                </c:pt>
                <c:pt idx="25">
                  <c:v>43644</c:v>
                </c:pt>
                <c:pt idx="26">
                  <c:v>43651</c:v>
                </c:pt>
                <c:pt idx="27">
                  <c:v>43658</c:v>
                </c:pt>
                <c:pt idx="28">
                  <c:v>43665</c:v>
                </c:pt>
                <c:pt idx="29">
                  <c:v>43672</c:v>
                </c:pt>
                <c:pt idx="30">
                  <c:v>43679</c:v>
                </c:pt>
                <c:pt idx="31">
                  <c:v>43686</c:v>
                </c:pt>
                <c:pt idx="32">
                  <c:v>43693</c:v>
                </c:pt>
                <c:pt idx="33">
                  <c:v>43700</c:v>
                </c:pt>
                <c:pt idx="34">
                  <c:v>43707</c:v>
                </c:pt>
                <c:pt idx="35">
                  <c:v>43714</c:v>
                </c:pt>
                <c:pt idx="36">
                  <c:v>43721</c:v>
                </c:pt>
                <c:pt idx="37">
                  <c:v>43728</c:v>
                </c:pt>
                <c:pt idx="38">
                  <c:v>43735</c:v>
                </c:pt>
                <c:pt idx="39">
                  <c:v>43742</c:v>
                </c:pt>
                <c:pt idx="40">
                  <c:v>43749</c:v>
                </c:pt>
                <c:pt idx="41">
                  <c:v>43756</c:v>
                </c:pt>
                <c:pt idx="42">
                  <c:v>43763</c:v>
                </c:pt>
                <c:pt idx="43">
                  <c:v>43770</c:v>
                </c:pt>
                <c:pt idx="44">
                  <c:v>43777</c:v>
                </c:pt>
                <c:pt idx="45">
                  <c:v>43784</c:v>
                </c:pt>
                <c:pt idx="46">
                  <c:v>43791</c:v>
                </c:pt>
                <c:pt idx="47">
                  <c:v>43798</c:v>
                </c:pt>
                <c:pt idx="48">
                  <c:v>43805</c:v>
                </c:pt>
                <c:pt idx="49">
                  <c:v>43812</c:v>
                </c:pt>
                <c:pt idx="50">
                  <c:v>43819</c:v>
                </c:pt>
                <c:pt idx="51">
                  <c:v>43826</c:v>
                </c:pt>
              </c:numCache>
            </c:numRef>
          </c:cat>
          <c:val>
            <c:numRef>
              <c:f>'2019年毎週（数値)'!$C$2:$C$53</c:f>
              <c:numCache>
                <c:formatCode>0.00</c:formatCode>
                <c:ptCount val="52"/>
                <c:pt idx="0">
                  <c:v>3.57</c:v>
                </c:pt>
                <c:pt idx="1">
                  <c:v>3.64</c:v>
                </c:pt>
                <c:pt idx="2">
                  <c:v>3.57</c:v>
                </c:pt>
                <c:pt idx="3">
                  <c:v>3.64</c:v>
                </c:pt>
                <c:pt idx="4">
                  <c:v>3.57</c:v>
                </c:pt>
                <c:pt idx="5">
                  <c:v>3.64</c:v>
                </c:pt>
                <c:pt idx="6">
                  <c:v>3.64</c:v>
                </c:pt>
                <c:pt idx="7">
                  <c:v>3.5</c:v>
                </c:pt>
                <c:pt idx="8">
                  <c:v>3.64</c:v>
                </c:pt>
                <c:pt idx="9">
                  <c:v>3.35</c:v>
                </c:pt>
                <c:pt idx="10">
                  <c:v>3.5</c:v>
                </c:pt>
                <c:pt idx="11">
                  <c:v>3.71</c:v>
                </c:pt>
                <c:pt idx="12">
                  <c:v>3.57</c:v>
                </c:pt>
                <c:pt idx="13">
                  <c:v>3.64</c:v>
                </c:pt>
                <c:pt idx="14">
                  <c:v>3.64</c:v>
                </c:pt>
                <c:pt idx="15">
                  <c:v>3.42</c:v>
                </c:pt>
                <c:pt idx="16">
                  <c:v>3.35</c:v>
                </c:pt>
                <c:pt idx="17">
                  <c:v>3.42</c:v>
                </c:pt>
                <c:pt idx="18">
                  <c:v>3.92</c:v>
                </c:pt>
                <c:pt idx="19">
                  <c:v>3.71</c:v>
                </c:pt>
                <c:pt idx="20">
                  <c:v>3.64</c:v>
                </c:pt>
                <c:pt idx="21">
                  <c:v>3.85</c:v>
                </c:pt>
                <c:pt idx="22">
                  <c:v>3.64</c:v>
                </c:pt>
                <c:pt idx="23">
                  <c:v>3.78</c:v>
                </c:pt>
                <c:pt idx="24">
                  <c:v>3.92</c:v>
                </c:pt>
                <c:pt idx="25">
                  <c:v>3.85</c:v>
                </c:pt>
                <c:pt idx="26">
                  <c:v>3.85</c:v>
                </c:pt>
                <c:pt idx="27">
                  <c:v>4.42</c:v>
                </c:pt>
                <c:pt idx="28">
                  <c:v>4.3499999999999996</c:v>
                </c:pt>
                <c:pt idx="29">
                  <c:v>4.07</c:v>
                </c:pt>
                <c:pt idx="30">
                  <c:v>4.1399999999999997</c:v>
                </c:pt>
                <c:pt idx="31">
                  <c:v>3.85</c:v>
                </c:pt>
                <c:pt idx="32">
                  <c:v>3.78</c:v>
                </c:pt>
                <c:pt idx="33">
                  <c:v>4.21</c:v>
                </c:pt>
                <c:pt idx="34">
                  <c:v>3.85</c:v>
                </c:pt>
                <c:pt idx="35">
                  <c:v>4.07</c:v>
                </c:pt>
                <c:pt idx="36">
                  <c:v>4.28</c:v>
                </c:pt>
                <c:pt idx="37">
                  <c:v>4.07</c:v>
                </c:pt>
                <c:pt idx="38">
                  <c:v>3.71</c:v>
                </c:pt>
                <c:pt idx="39">
                  <c:v>3.78</c:v>
                </c:pt>
                <c:pt idx="40">
                  <c:v>4.1399999999999997</c:v>
                </c:pt>
                <c:pt idx="41">
                  <c:v>4.21</c:v>
                </c:pt>
                <c:pt idx="42">
                  <c:v>4.21</c:v>
                </c:pt>
                <c:pt idx="43">
                  <c:v>4.1399999999999997</c:v>
                </c:pt>
                <c:pt idx="44">
                  <c:v>3.92</c:v>
                </c:pt>
                <c:pt idx="45">
                  <c:v>4.42</c:v>
                </c:pt>
                <c:pt idx="46">
                  <c:v>4.42</c:v>
                </c:pt>
                <c:pt idx="47">
                  <c:v>4.1399999999999997</c:v>
                </c:pt>
                <c:pt idx="48">
                  <c:v>4.3499999999999996</c:v>
                </c:pt>
                <c:pt idx="49">
                  <c:v>4.07</c:v>
                </c:pt>
                <c:pt idx="50">
                  <c:v>4.21</c:v>
                </c:pt>
                <c:pt idx="51">
                  <c:v>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AE-4C84-8D44-899B6859F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318752"/>
        <c:axId val="182319536"/>
      </c:lineChart>
      <c:dateAx>
        <c:axId val="182318752"/>
        <c:scaling>
          <c:orientation val="minMax"/>
        </c:scaling>
        <c:delete val="0"/>
        <c:axPos val="b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</c:majorGridlines>
        <c:numFmt formatCode="m&quot;月&quot;d&quot;日&quot;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82319536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82319536"/>
        <c:scaling>
          <c:orientation val="minMax"/>
          <c:max val="5"/>
          <c:min val="0"/>
        </c:scaling>
        <c:delete val="0"/>
        <c:axPos val="l"/>
        <c:majorGridlines>
          <c:spPr>
            <a:ln w="15875"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.00" sourceLinked="1"/>
        <c:majorTickMark val="out"/>
        <c:minorTickMark val="none"/>
        <c:tickLblPos val="nextTo"/>
        <c:spPr>
          <a:ln w="25400" cmpd="sng"/>
        </c:spPr>
        <c:crossAx val="182318752"/>
        <c:crosses val="autoZero"/>
        <c:crossBetween val="between"/>
        <c:majorUnit val="1"/>
        <c:minorUnit val="0.1"/>
      </c:valAx>
    </c:plotArea>
    <c:legend>
      <c:legendPos val="r"/>
      <c:layout>
        <c:manualLayout>
          <c:xMode val="edge"/>
          <c:yMode val="edge"/>
          <c:x val="0.93989631893028291"/>
          <c:y val="3.056053216020059E-2"/>
          <c:w val="5.2099622823921624E-2"/>
          <c:h val="8.469262928315494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3.1" l="0.25" r="0.25" t="0.75" header="0.3" footer="0.3"/>
    <c:pageSetup paperSize="274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２０１</a:t>
            </a:r>
            <a:r>
              <a:rPr lang="en-US" altLang="ja-JP" b="1"/>
              <a:t>8</a:t>
            </a:r>
            <a:r>
              <a:rPr lang="ja-JP" altLang="en-US" b="1"/>
              <a:t>（</a:t>
            </a:r>
            <a:r>
              <a:rPr lang="en-US" altLang="ja-JP" b="1"/>
              <a:t>H30</a:t>
            </a:r>
            <a:r>
              <a:rPr lang="ja-JP" altLang="en-US"/>
              <a:t>）</a:t>
            </a:r>
            <a:r>
              <a:rPr lang="ja-JP"/>
              <a:t>年上肢運動機能評価点数推移表（毎週金曜日）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7285096825583369E-2"/>
          <c:y val="6.3988013644043482E-2"/>
          <c:w val="0.90176447160522843"/>
          <c:h val="0.70627753514616343"/>
        </c:manualLayout>
      </c:layout>
      <c:lineChart>
        <c:grouping val="standard"/>
        <c:varyColors val="0"/>
        <c:ser>
          <c:idx val="0"/>
          <c:order val="0"/>
          <c:tx>
            <c:strRef>
              <c:f>'[2]2018年毎週（数値） '!$B$2</c:f>
              <c:strCache>
                <c:ptCount val="1"/>
                <c:pt idx="0">
                  <c:v>AOU(頻度）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'[2]2018年毎週（数値） '!$A$3:$A$54</c:f>
              <c:numCache>
                <c:formatCode>General</c:formatCode>
                <c:ptCount val="52"/>
                <c:pt idx="0">
                  <c:v>43105</c:v>
                </c:pt>
                <c:pt idx="1">
                  <c:v>43112</c:v>
                </c:pt>
                <c:pt idx="2">
                  <c:v>43119</c:v>
                </c:pt>
                <c:pt idx="3">
                  <c:v>43126</c:v>
                </c:pt>
                <c:pt idx="4">
                  <c:v>43133</c:v>
                </c:pt>
                <c:pt idx="5">
                  <c:v>43140</c:v>
                </c:pt>
                <c:pt idx="6">
                  <c:v>43147</c:v>
                </c:pt>
                <c:pt idx="7">
                  <c:v>43154</c:v>
                </c:pt>
                <c:pt idx="8">
                  <c:v>43161</c:v>
                </c:pt>
                <c:pt idx="9">
                  <c:v>43168</c:v>
                </c:pt>
                <c:pt idx="10">
                  <c:v>43175</c:v>
                </c:pt>
                <c:pt idx="11">
                  <c:v>43182</c:v>
                </c:pt>
                <c:pt idx="12">
                  <c:v>43189</c:v>
                </c:pt>
                <c:pt idx="13">
                  <c:v>43196</c:v>
                </c:pt>
                <c:pt idx="14">
                  <c:v>43203</c:v>
                </c:pt>
                <c:pt idx="15">
                  <c:v>43210</c:v>
                </c:pt>
                <c:pt idx="16">
                  <c:v>43217</c:v>
                </c:pt>
                <c:pt idx="17">
                  <c:v>43224</c:v>
                </c:pt>
                <c:pt idx="18">
                  <c:v>43231</c:v>
                </c:pt>
                <c:pt idx="19">
                  <c:v>43238</c:v>
                </c:pt>
                <c:pt idx="20">
                  <c:v>43245</c:v>
                </c:pt>
                <c:pt idx="21">
                  <c:v>43252</c:v>
                </c:pt>
                <c:pt idx="22">
                  <c:v>43259</c:v>
                </c:pt>
                <c:pt idx="23">
                  <c:v>43266</c:v>
                </c:pt>
                <c:pt idx="24">
                  <c:v>43273</c:v>
                </c:pt>
                <c:pt idx="25">
                  <c:v>43280</c:v>
                </c:pt>
                <c:pt idx="26">
                  <c:v>43287</c:v>
                </c:pt>
                <c:pt idx="27">
                  <c:v>43294</c:v>
                </c:pt>
                <c:pt idx="28">
                  <c:v>43301</c:v>
                </c:pt>
                <c:pt idx="29">
                  <c:v>43308</c:v>
                </c:pt>
                <c:pt idx="30">
                  <c:v>43315</c:v>
                </c:pt>
                <c:pt idx="31">
                  <c:v>43322</c:v>
                </c:pt>
                <c:pt idx="32">
                  <c:v>43329</c:v>
                </c:pt>
                <c:pt idx="33">
                  <c:v>43336</c:v>
                </c:pt>
                <c:pt idx="34">
                  <c:v>43343</c:v>
                </c:pt>
                <c:pt idx="35">
                  <c:v>43350</c:v>
                </c:pt>
                <c:pt idx="36">
                  <c:v>43357</c:v>
                </c:pt>
                <c:pt idx="37">
                  <c:v>43364</c:v>
                </c:pt>
                <c:pt idx="38">
                  <c:v>43371</c:v>
                </c:pt>
                <c:pt idx="39">
                  <c:v>43378</c:v>
                </c:pt>
                <c:pt idx="40">
                  <c:v>43385</c:v>
                </c:pt>
                <c:pt idx="41">
                  <c:v>43392</c:v>
                </c:pt>
                <c:pt idx="42">
                  <c:v>43399</c:v>
                </c:pt>
                <c:pt idx="43">
                  <c:v>43406</c:v>
                </c:pt>
                <c:pt idx="44">
                  <c:v>43413</c:v>
                </c:pt>
                <c:pt idx="45">
                  <c:v>43420</c:v>
                </c:pt>
                <c:pt idx="46">
                  <c:v>43427</c:v>
                </c:pt>
                <c:pt idx="47">
                  <c:v>43434</c:v>
                </c:pt>
                <c:pt idx="48">
                  <c:v>43441</c:v>
                </c:pt>
                <c:pt idx="49">
                  <c:v>43448</c:v>
                </c:pt>
                <c:pt idx="50">
                  <c:v>43455</c:v>
                </c:pt>
                <c:pt idx="51">
                  <c:v>43462</c:v>
                </c:pt>
              </c:numCache>
            </c:numRef>
          </c:cat>
          <c:val>
            <c:numRef>
              <c:f>'[2]2018年毎週（数値） '!$B$3:$B$54</c:f>
              <c:numCache>
                <c:formatCode>General</c:formatCode>
                <c:ptCount val="52"/>
                <c:pt idx="0">
                  <c:v>4.28</c:v>
                </c:pt>
                <c:pt idx="1">
                  <c:v>4.21</c:v>
                </c:pt>
                <c:pt idx="2">
                  <c:v>4</c:v>
                </c:pt>
                <c:pt idx="3">
                  <c:v>4.1399999999999997</c:v>
                </c:pt>
                <c:pt idx="4">
                  <c:v>3.85</c:v>
                </c:pt>
                <c:pt idx="5">
                  <c:v>3.92</c:v>
                </c:pt>
                <c:pt idx="6">
                  <c:v>4.1399999999999997</c:v>
                </c:pt>
                <c:pt idx="7">
                  <c:v>4.07</c:v>
                </c:pt>
                <c:pt idx="8">
                  <c:v>4.1399999999999997</c:v>
                </c:pt>
                <c:pt idx="9">
                  <c:v>4.1399999999999997</c:v>
                </c:pt>
                <c:pt idx="10">
                  <c:v>4</c:v>
                </c:pt>
                <c:pt idx="11">
                  <c:v>4.07</c:v>
                </c:pt>
                <c:pt idx="12">
                  <c:v>3.92</c:v>
                </c:pt>
                <c:pt idx="13">
                  <c:v>4</c:v>
                </c:pt>
                <c:pt idx="14">
                  <c:v>4.21</c:v>
                </c:pt>
                <c:pt idx="15">
                  <c:v>4.3499999999999996</c:v>
                </c:pt>
                <c:pt idx="16">
                  <c:v>4.3499999999999996</c:v>
                </c:pt>
                <c:pt idx="17">
                  <c:v>4.1399999999999997</c:v>
                </c:pt>
                <c:pt idx="18">
                  <c:v>4.28</c:v>
                </c:pt>
                <c:pt idx="19">
                  <c:v>4.2839999999999998</c:v>
                </c:pt>
                <c:pt idx="20">
                  <c:v>4.07</c:v>
                </c:pt>
                <c:pt idx="21">
                  <c:v>4.21</c:v>
                </c:pt>
                <c:pt idx="22">
                  <c:v>4</c:v>
                </c:pt>
                <c:pt idx="23">
                  <c:v>4.07</c:v>
                </c:pt>
                <c:pt idx="24">
                  <c:v>4.21</c:v>
                </c:pt>
                <c:pt idx="25">
                  <c:v>4.21</c:v>
                </c:pt>
                <c:pt idx="26">
                  <c:v>4.21</c:v>
                </c:pt>
                <c:pt idx="27">
                  <c:v>4.42</c:v>
                </c:pt>
                <c:pt idx="28">
                  <c:v>4.07</c:v>
                </c:pt>
                <c:pt idx="29">
                  <c:v>4.42</c:v>
                </c:pt>
                <c:pt idx="30">
                  <c:v>4</c:v>
                </c:pt>
                <c:pt idx="31">
                  <c:v>4.28</c:v>
                </c:pt>
                <c:pt idx="32">
                  <c:v>3.85</c:v>
                </c:pt>
                <c:pt idx="33">
                  <c:v>3.85</c:v>
                </c:pt>
                <c:pt idx="34">
                  <c:v>4.07</c:v>
                </c:pt>
                <c:pt idx="35">
                  <c:v>4.21</c:v>
                </c:pt>
                <c:pt idx="36">
                  <c:v>4.1399999999999997</c:v>
                </c:pt>
                <c:pt idx="37">
                  <c:v>4.21</c:v>
                </c:pt>
                <c:pt idx="38">
                  <c:v>4</c:v>
                </c:pt>
                <c:pt idx="39">
                  <c:v>4</c:v>
                </c:pt>
                <c:pt idx="40">
                  <c:v>4.1399999999999997</c:v>
                </c:pt>
                <c:pt idx="41">
                  <c:v>4.21</c:v>
                </c:pt>
                <c:pt idx="42">
                  <c:v>4.21</c:v>
                </c:pt>
                <c:pt idx="43">
                  <c:v>4.21</c:v>
                </c:pt>
                <c:pt idx="44">
                  <c:v>4.21</c:v>
                </c:pt>
                <c:pt idx="45">
                  <c:v>4.3499999999999996</c:v>
                </c:pt>
                <c:pt idx="46">
                  <c:v>4.07</c:v>
                </c:pt>
                <c:pt idx="47">
                  <c:v>4.28</c:v>
                </c:pt>
                <c:pt idx="48">
                  <c:v>4.1399999999999997</c:v>
                </c:pt>
                <c:pt idx="49">
                  <c:v>4.21</c:v>
                </c:pt>
                <c:pt idx="50">
                  <c:v>4.21</c:v>
                </c:pt>
                <c:pt idx="51">
                  <c:v>4.3499999999999996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26-47D2-86E1-D9A24B84DA3A}"/>
            </c:ext>
          </c:extLst>
        </c:ser>
        <c:ser>
          <c:idx val="1"/>
          <c:order val="1"/>
          <c:tx>
            <c:strRef>
              <c:f>'[2]2018年毎週（数値） '!$C$2</c:f>
              <c:strCache>
                <c:ptCount val="1"/>
                <c:pt idx="0">
                  <c:v>QOM（質）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'[2]2018年毎週（数値） '!$A$3:$A$54</c:f>
              <c:numCache>
                <c:formatCode>General</c:formatCode>
                <c:ptCount val="52"/>
                <c:pt idx="0">
                  <c:v>43105</c:v>
                </c:pt>
                <c:pt idx="1">
                  <c:v>43112</c:v>
                </c:pt>
                <c:pt idx="2">
                  <c:v>43119</c:v>
                </c:pt>
                <c:pt idx="3">
                  <c:v>43126</c:v>
                </c:pt>
                <c:pt idx="4">
                  <c:v>43133</c:v>
                </c:pt>
                <c:pt idx="5">
                  <c:v>43140</c:v>
                </c:pt>
                <c:pt idx="6">
                  <c:v>43147</c:v>
                </c:pt>
                <c:pt idx="7">
                  <c:v>43154</c:v>
                </c:pt>
                <c:pt idx="8">
                  <c:v>43161</c:v>
                </c:pt>
                <c:pt idx="9">
                  <c:v>43168</c:v>
                </c:pt>
                <c:pt idx="10">
                  <c:v>43175</c:v>
                </c:pt>
                <c:pt idx="11">
                  <c:v>43182</c:v>
                </c:pt>
                <c:pt idx="12">
                  <c:v>43189</c:v>
                </c:pt>
                <c:pt idx="13">
                  <c:v>43196</c:v>
                </c:pt>
                <c:pt idx="14">
                  <c:v>43203</c:v>
                </c:pt>
                <c:pt idx="15">
                  <c:v>43210</c:v>
                </c:pt>
                <c:pt idx="16">
                  <c:v>43217</c:v>
                </c:pt>
                <c:pt idx="17">
                  <c:v>43224</c:v>
                </c:pt>
                <c:pt idx="18">
                  <c:v>43231</c:v>
                </c:pt>
                <c:pt idx="19">
                  <c:v>43238</c:v>
                </c:pt>
                <c:pt idx="20">
                  <c:v>43245</c:v>
                </c:pt>
                <c:pt idx="21">
                  <c:v>43252</c:v>
                </c:pt>
                <c:pt idx="22">
                  <c:v>43259</c:v>
                </c:pt>
                <c:pt idx="23">
                  <c:v>43266</c:v>
                </c:pt>
                <c:pt idx="24">
                  <c:v>43273</c:v>
                </c:pt>
                <c:pt idx="25">
                  <c:v>43280</c:v>
                </c:pt>
                <c:pt idx="26">
                  <c:v>43287</c:v>
                </c:pt>
                <c:pt idx="27">
                  <c:v>43294</c:v>
                </c:pt>
                <c:pt idx="28">
                  <c:v>43301</c:v>
                </c:pt>
                <c:pt idx="29">
                  <c:v>43308</c:v>
                </c:pt>
                <c:pt idx="30">
                  <c:v>43315</c:v>
                </c:pt>
                <c:pt idx="31">
                  <c:v>43322</c:v>
                </c:pt>
                <c:pt idx="32">
                  <c:v>43329</c:v>
                </c:pt>
                <c:pt idx="33">
                  <c:v>43336</c:v>
                </c:pt>
                <c:pt idx="34">
                  <c:v>43343</c:v>
                </c:pt>
                <c:pt idx="35">
                  <c:v>43350</c:v>
                </c:pt>
                <c:pt idx="36">
                  <c:v>43357</c:v>
                </c:pt>
                <c:pt idx="37">
                  <c:v>43364</c:v>
                </c:pt>
                <c:pt idx="38">
                  <c:v>43371</c:v>
                </c:pt>
                <c:pt idx="39">
                  <c:v>43378</c:v>
                </c:pt>
                <c:pt idx="40">
                  <c:v>43385</c:v>
                </c:pt>
                <c:pt idx="41">
                  <c:v>43392</c:v>
                </c:pt>
                <c:pt idx="42">
                  <c:v>43399</c:v>
                </c:pt>
                <c:pt idx="43">
                  <c:v>43406</c:v>
                </c:pt>
                <c:pt idx="44">
                  <c:v>43413</c:v>
                </c:pt>
                <c:pt idx="45">
                  <c:v>43420</c:v>
                </c:pt>
                <c:pt idx="46">
                  <c:v>43427</c:v>
                </c:pt>
                <c:pt idx="47">
                  <c:v>43434</c:v>
                </c:pt>
                <c:pt idx="48">
                  <c:v>43441</c:v>
                </c:pt>
                <c:pt idx="49">
                  <c:v>43448</c:v>
                </c:pt>
                <c:pt idx="50">
                  <c:v>43455</c:v>
                </c:pt>
                <c:pt idx="51">
                  <c:v>43462</c:v>
                </c:pt>
              </c:numCache>
            </c:numRef>
          </c:cat>
          <c:val>
            <c:numRef>
              <c:f>'[2]2018年毎週（数値） '!$C$3:$C$54</c:f>
              <c:numCache>
                <c:formatCode>General</c:formatCode>
                <c:ptCount val="52"/>
                <c:pt idx="0">
                  <c:v>3.42</c:v>
                </c:pt>
                <c:pt idx="1">
                  <c:v>3.5</c:v>
                </c:pt>
                <c:pt idx="2">
                  <c:v>3.78</c:v>
                </c:pt>
                <c:pt idx="3">
                  <c:v>3.57</c:v>
                </c:pt>
                <c:pt idx="4">
                  <c:v>3.42</c:v>
                </c:pt>
                <c:pt idx="5">
                  <c:v>3.57</c:v>
                </c:pt>
                <c:pt idx="6">
                  <c:v>3.42</c:v>
                </c:pt>
                <c:pt idx="7">
                  <c:v>3.64</c:v>
                </c:pt>
                <c:pt idx="8">
                  <c:v>3.57</c:v>
                </c:pt>
                <c:pt idx="9">
                  <c:v>3.42</c:v>
                </c:pt>
                <c:pt idx="10">
                  <c:v>3.57</c:v>
                </c:pt>
                <c:pt idx="11">
                  <c:v>3.85</c:v>
                </c:pt>
                <c:pt idx="12">
                  <c:v>3.42</c:v>
                </c:pt>
                <c:pt idx="13">
                  <c:v>3.57</c:v>
                </c:pt>
                <c:pt idx="14">
                  <c:v>3.64</c:v>
                </c:pt>
                <c:pt idx="15">
                  <c:v>3.42</c:v>
                </c:pt>
                <c:pt idx="16">
                  <c:v>3.42</c:v>
                </c:pt>
                <c:pt idx="17">
                  <c:v>3.5</c:v>
                </c:pt>
                <c:pt idx="18">
                  <c:v>3.28</c:v>
                </c:pt>
                <c:pt idx="19">
                  <c:v>3.35</c:v>
                </c:pt>
                <c:pt idx="20">
                  <c:v>3.14</c:v>
                </c:pt>
                <c:pt idx="21">
                  <c:v>3.5</c:v>
                </c:pt>
                <c:pt idx="22">
                  <c:v>3.57</c:v>
                </c:pt>
                <c:pt idx="23">
                  <c:v>3.78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3.71</c:v>
                </c:pt>
                <c:pt idx="29">
                  <c:v>3.14</c:v>
                </c:pt>
                <c:pt idx="30">
                  <c:v>3.35</c:v>
                </c:pt>
                <c:pt idx="31">
                  <c:v>3.35</c:v>
                </c:pt>
                <c:pt idx="32">
                  <c:v>3.35</c:v>
                </c:pt>
                <c:pt idx="33">
                  <c:v>3.64</c:v>
                </c:pt>
                <c:pt idx="34">
                  <c:v>3.42</c:v>
                </c:pt>
                <c:pt idx="35">
                  <c:v>3.42</c:v>
                </c:pt>
                <c:pt idx="36">
                  <c:v>3.5</c:v>
                </c:pt>
                <c:pt idx="37">
                  <c:v>3.71</c:v>
                </c:pt>
                <c:pt idx="38">
                  <c:v>3.42</c:v>
                </c:pt>
                <c:pt idx="39">
                  <c:v>3.28</c:v>
                </c:pt>
                <c:pt idx="40">
                  <c:v>3.5</c:v>
                </c:pt>
                <c:pt idx="41">
                  <c:v>3.42</c:v>
                </c:pt>
                <c:pt idx="42">
                  <c:v>3.5</c:v>
                </c:pt>
                <c:pt idx="43">
                  <c:v>3.57</c:v>
                </c:pt>
                <c:pt idx="44">
                  <c:v>3.42</c:v>
                </c:pt>
                <c:pt idx="45">
                  <c:v>3.14</c:v>
                </c:pt>
                <c:pt idx="46">
                  <c:v>3.64</c:v>
                </c:pt>
                <c:pt idx="47">
                  <c:v>3.5</c:v>
                </c:pt>
                <c:pt idx="48">
                  <c:v>3.21</c:v>
                </c:pt>
                <c:pt idx="49">
                  <c:v>3.35</c:v>
                </c:pt>
                <c:pt idx="50">
                  <c:v>3.35</c:v>
                </c:pt>
                <c:pt idx="51">
                  <c:v>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26-47D2-86E1-D9A24B84D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318752"/>
        <c:axId val="182319536"/>
      </c:lineChart>
      <c:dateAx>
        <c:axId val="182318752"/>
        <c:scaling>
          <c:orientation val="minMax"/>
        </c:scaling>
        <c:delete val="0"/>
        <c:axPos val="b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82319536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82319536"/>
        <c:scaling>
          <c:orientation val="minMax"/>
          <c:max val="5"/>
          <c:min val="0"/>
        </c:scaling>
        <c:delete val="0"/>
        <c:axPos val="l"/>
        <c:majorGridlines>
          <c:spPr>
            <a:ln w="15875"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25400" cmpd="sng"/>
        </c:spPr>
        <c:crossAx val="182318752"/>
        <c:crosses val="autoZero"/>
        <c:crossBetween val="between"/>
        <c:majorUnit val="1"/>
        <c:minorUnit val="0.1"/>
      </c:valAx>
    </c:plotArea>
    <c:legend>
      <c:legendPos val="r"/>
      <c:layout>
        <c:manualLayout>
          <c:xMode val="edge"/>
          <c:yMode val="edge"/>
          <c:x val="0.93989631893028291"/>
          <c:y val="3.056053216020059E-2"/>
          <c:w val="5.5957744087959158E-2"/>
          <c:h val="8.457394242723707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3.1" l="0.25" r="0.25" t="0.75" header="0.3" footer="0.3"/>
    <c:pageSetup paperSize="274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122685</xdr:rowOff>
    </xdr:from>
    <xdr:to>
      <xdr:col>14</xdr:col>
      <xdr:colOff>486833</xdr:colOff>
      <xdr:row>23</xdr:row>
      <xdr:rowOff>56444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985E083-637E-45F2-96F5-CE9BA53E8422}"/>
            </a:ext>
          </a:extLst>
        </xdr:cNvPr>
        <xdr:cNvGrpSpPr/>
      </xdr:nvGrpSpPr>
      <xdr:grpSpPr>
        <a:xfrm>
          <a:off x="0" y="122685"/>
          <a:ext cx="9002889" cy="3743759"/>
          <a:chOff x="0" y="122685"/>
          <a:chExt cx="14600765" cy="4389342"/>
        </a:xfrm>
      </xdr:grpSpPr>
      <xdr:sp macro="" textlink="">
        <xdr:nvSpPr>
          <xdr:cNvPr id="3" name="四角形吹き出し 1">
            <a:extLst>
              <a:ext uri="{FF2B5EF4-FFF2-40B4-BE49-F238E27FC236}">
                <a16:creationId xmlns:a16="http://schemas.microsoft.com/office/drawing/2014/main" id="{1BAE1D4B-FE85-A186-8D18-53590E74AB36}"/>
              </a:ext>
            </a:extLst>
          </xdr:cNvPr>
          <xdr:cNvSpPr/>
        </xdr:nvSpPr>
        <xdr:spPr>
          <a:xfrm>
            <a:off x="1449917" y="1192389"/>
            <a:ext cx="1259416" cy="642055"/>
          </a:xfrm>
          <a:prstGeom prst="wedgeRectCallout">
            <a:avLst>
              <a:gd name="adj1" fmla="val -68259"/>
              <a:gd name="adj2" fmla="val 99312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wrap="square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/>
              <a:t>1</a:t>
            </a:r>
            <a:r>
              <a:rPr lang="ja-JP" altLang="en-US"/>
              <a:t>月</a:t>
            </a:r>
            <a:r>
              <a:rPr lang="en-US" altLang="ja-JP"/>
              <a:t>26</a:t>
            </a:r>
            <a:r>
              <a:rPr lang="ja-JP" altLang="en-US"/>
              <a:t>日</a:t>
            </a:r>
            <a:endParaRPr lang="en-US" altLang="ja-JP"/>
          </a:p>
          <a:p>
            <a:r>
              <a:rPr lang="en-US" altLang="ja-JP"/>
              <a:t>BOTOX</a:t>
            </a:r>
          </a:p>
          <a:p>
            <a:r>
              <a:rPr lang="ja-JP" altLang="en-US" b="1">
                <a:solidFill>
                  <a:srgbClr val="FF0000"/>
                </a:solidFill>
              </a:rPr>
              <a:t>（評価項目変更）</a:t>
            </a:r>
            <a:endParaRPr lang="ja-JP" b="1">
              <a:solidFill>
                <a:srgbClr val="FF0000"/>
              </a:solidFill>
            </a:endParaRPr>
          </a:p>
        </xdr:txBody>
      </xdr:sp>
      <xdr:graphicFrame macro="">
        <xdr:nvGraphicFramePr>
          <xdr:cNvPr id="4" name="グラフ 3">
            <a:extLst>
              <a:ext uri="{FF2B5EF4-FFF2-40B4-BE49-F238E27FC236}">
                <a16:creationId xmlns:a16="http://schemas.microsoft.com/office/drawing/2014/main" id="{88F268D1-FFBE-F60A-1580-C3E7B0654384}"/>
              </a:ext>
            </a:extLst>
          </xdr:cNvPr>
          <xdr:cNvGraphicFramePr>
            <a:graphicFrameLocks/>
          </xdr:cNvGraphicFramePr>
        </xdr:nvGraphicFramePr>
        <xdr:xfrm>
          <a:off x="0" y="122685"/>
          <a:ext cx="14600765" cy="4389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0.15307</cdr:x>
      <cdr:y>0</cdr:y>
    </cdr:from>
    <cdr:to>
      <cdr:x>0.15334</cdr:x>
      <cdr:y>0.84791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C290B47E-BC0C-4400-B5C2-36F7308DF45C}"/>
            </a:ext>
          </a:extLst>
        </cdr:cNvPr>
        <cdr:cNvCxnSpPr/>
      </cdr:nvCxnSpPr>
      <cdr:spPr>
        <a:xfrm xmlns:a="http://schemas.openxmlformats.org/drawingml/2006/main" flipH="1" flipV="1">
          <a:off x="2238110" y="0"/>
          <a:ext cx="3947" cy="37217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0.59458</cdr:x>
      <cdr:y>0</cdr:y>
    </cdr:from>
    <cdr:to>
      <cdr:x>0.59485</cdr:x>
      <cdr:y>0.84791</cdr:y>
    </cdr:to>
    <cdr:cxnSp macro="">
      <cdr:nvCxnSpPr>
        <cdr:cNvPr id="9" name="直線コネクタ 8">
          <a:extLst xmlns:a="http://schemas.openxmlformats.org/drawingml/2006/main">
            <a:ext uri="{FF2B5EF4-FFF2-40B4-BE49-F238E27FC236}">
              <a16:creationId xmlns:a16="http://schemas.microsoft.com/office/drawing/2014/main" id="{8525D5A1-01C1-498D-B940-1C6127ED8E51}"/>
            </a:ext>
          </a:extLst>
        </cdr:cNvPr>
        <cdr:cNvCxnSpPr/>
      </cdr:nvCxnSpPr>
      <cdr:spPr>
        <a:xfrm xmlns:a="http://schemas.openxmlformats.org/drawingml/2006/main" flipH="1" flipV="1">
          <a:off x="8693855" y="0"/>
          <a:ext cx="3948" cy="37217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159564</xdr:colOff>
      <xdr:row>0</xdr:row>
      <xdr:rowOff>186186</xdr:rowOff>
    </xdr:from>
    <xdr:to>
      <xdr:col>24</xdr:col>
      <xdr:colOff>197663</xdr:colOff>
      <xdr:row>28</xdr:row>
      <xdr:rowOff>24750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3E97A4-61D9-438D-A5F8-BDD4F6BB8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0.27626</cdr:x>
      <cdr:y>0.07838</cdr:y>
    </cdr:from>
    <cdr:to>
      <cdr:x>0.27653</cdr:x>
      <cdr:y>0.92629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664C3863-91BF-41DE-A244-5FBAAB04503E}"/>
            </a:ext>
          </a:extLst>
        </cdr:cNvPr>
        <cdr:cNvCxnSpPr/>
      </cdr:nvCxnSpPr>
      <cdr:spPr>
        <a:xfrm xmlns:a="http://schemas.openxmlformats.org/drawingml/2006/main" flipH="1" flipV="1">
          <a:off x="4544646" y="368300"/>
          <a:ext cx="4442" cy="398412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0.68163</cdr:x>
      <cdr:y>0.06094</cdr:y>
    </cdr:from>
    <cdr:to>
      <cdr:x>0.6819</cdr:x>
      <cdr:y>0.90885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C290B47E-BC0C-4400-B5C2-36F7308DF45C}"/>
            </a:ext>
          </a:extLst>
        </cdr:cNvPr>
        <cdr:cNvCxnSpPr/>
      </cdr:nvCxnSpPr>
      <cdr:spPr>
        <a:xfrm xmlns:a="http://schemas.openxmlformats.org/drawingml/2006/main" flipH="1" flipV="1">
          <a:off x="11279717" y="283633"/>
          <a:ext cx="4468" cy="39461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0.28865</cdr:x>
      <cdr:y>0.4053</cdr:y>
    </cdr:from>
    <cdr:to>
      <cdr:x>0.34134</cdr:x>
      <cdr:y>0.50665</cdr:y>
    </cdr:to>
    <cdr:sp macro="" textlink="">
      <cdr:nvSpPr>
        <cdr:cNvPr id="6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1AE485ED-56B6-40F9-8403-CE600358935B}"/>
            </a:ext>
          </a:extLst>
        </cdr:cNvPr>
        <cdr:cNvSpPr/>
      </cdr:nvSpPr>
      <cdr:spPr>
        <a:xfrm xmlns:a="http://schemas.openxmlformats.org/drawingml/2006/main">
          <a:off x="4220633" y="1807633"/>
          <a:ext cx="770359" cy="451994"/>
        </a:xfrm>
        <a:prstGeom xmlns:a="http://schemas.openxmlformats.org/drawingml/2006/main" prst="wedgeRectCallout">
          <a:avLst>
            <a:gd name="adj1" fmla="val -67041"/>
            <a:gd name="adj2" fmla="val 99075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/>
            <a:t>4</a:t>
          </a:r>
          <a:r>
            <a:rPr lang="ja-JP" altLang="en-US"/>
            <a:t>月</a:t>
          </a:r>
          <a:r>
            <a:rPr lang="en-US" altLang="ja-JP"/>
            <a:t>16</a:t>
          </a:r>
          <a:r>
            <a:rPr lang="ja-JP" altLang="en-US"/>
            <a:t>日</a:t>
          </a:r>
          <a:endParaRPr lang="en-US" altLang="ja-JP"/>
        </a:p>
        <a:p xmlns:a="http://schemas.openxmlformats.org/drawingml/2006/main">
          <a:r>
            <a:rPr lang="en-US" altLang="ja-JP"/>
            <a:t>BOTOX</a:t>
          </a:r>
          <a:endParaRPr lang="ja-JP"/>
        </a:p>
      </cdr:txBody>
    </cdr:sp>
  </cdr:relSizeAnchor>
  <cdr:relSizeAnchor xmlns:cdr="http://schemas.openxmlformats.org/drawingml/2006/chartDrawing">
    <cdr:from>
      <cdr:x>0.69108</cdr:x>
      <cdr:y>0.38474</cdr:y>
    </cdr:from>
    <cdr:to>
      <cdr:x>0.74377</cdr:x>
      <cdr:y>0.48608</cdr:y>
    </cdr:to>
    <cdr:sp macro="" textlink="">
      <cdr:nvSpPr>
        <cdr:cNvPr id="8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2768D83C-6BF9-4D25-97CE-56456F7329A8}"/>
            </a:ext>
          </a:extLst>
        </cdr:cNvPr>
        <cdr:cNvSpPr/>
      </cdr:nvSpPr>
      <cdr:spPr>
        <a:xfrm xmlns:a="http://schemas.openxmlformats.org/drawingml/2006/main">
          <a:off x="10104966" y="1715910"/>
          <a:ext cx="770359" cy="451994"/>
        </a:xfrm>
        <a:prstGeom xmlns:a="http://schemas.openxmlformats.org/drawingml/2006/main" prst="wedgeRectCallout">
          <a:avLst>
            <a:gd name="adj1" fmla="val -67041"/>
            <a:gd name="adj2" fmla="val 99075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/>
            <a:t>9</a:t>
          </a:r>
          <a:r>
            <a:rPr lang="ja-JP" altLang="en-US"/>
            <a:t>月</a:t>
          </a:r>
          <a:r>
            <a:rPr lang="en-US" altLang="ja-JP"/>
            <a:t>24</a:t>
          </a:r>
          <a:r>
            <a:rPr lang="ja-JP" altLang="en-US"/>
            <a:t>日</a:t>
          </a:r>
          <a:endParaRPr lang="en-US" altLang="ja-JP"/>
        </a:p>
        <a:p xmlns:a="http://schemas.openxmlformats.org/drawingml/2006/main">
          <a:r>
            <a:rPr lang="en-US" altLang="ja-JP"/>
            <a:t>BOTOX</a:t>
          </a:r>
          <a:endParaRPr lang="ja-JP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156307</xdr:colOff>
      <xdr:row>0</xdr:row>
      <xdr:rowOff>104775</xdr:rowOff>
    </xdr:from>
    <xdr:to>
      <xdr:col>28</xdr:col>
      <xdr:colOff>194407</xdr:colOff>
      <xdr:row>27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B9E6D95-7B32-43A5-B880-1760C411D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0.34654</cdr:x>
      <cdr:y>0.0342</cdr:y>
    </cdr:from>
    <cdr:to>
      <cdr:x>0.34681</cdr:x>
      <cdr:y>0.88211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6FDD74F5-ACBB-4E53-8D80-A167412C4A4F}"/>
            </a:ext>
          </a:extLst>
        </cdr:cNvPr>
        <cdr:cNvCxnSpPr/>
      </cdr:nvCxnSpPr>
      <cdr:spPr>
        <a:xfrm xmlns:a="http://schemas.openxmlformats.org/drawingml/2006/main" flipH="1" flipV="1">
          <a:off x="5700774" y="160704"/>
          <a:ext cx="4456" cy="398413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0.35718</cdr:x>
      <cdr:y>0.35127</cdr:y>
    </cdr:from>
    <cdr:to>
      <cdr:x>0.40993</cdr:x>
      <cdr:y>0.452</cdr:y>
    </cdr:to>
    <cdr:sp macro="" textlink="">
      <cdr:nvSpPr>
        <cdr:cNvPr id="5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66A1FABB-4B76-4D4E-A6EF-A96A192D269D}"/>
            </a:ext>
          </a:extLst>
        </cdr:cNvPr>
        <cdr:cNvSpPr/>
      </cdr:nvSpPr>
      <cdr:spPr>
        <a:xfrm xmlns:a="http://schemas.openxmlformats.org/drawingml/2006/main">
          <a:off x="5247669" y="1576180"/>
          <a:ext cx="775062" cy="451994"/>
        </a:xfrm>
        <a:prstGeom xmlns:a="http://schemas.openxmlformats.org/drawingml/2006/main" prst="wedgeRectCallout">
          <a:avLst>
            <a:gd name="adj1" fmla="val -67041"/>
            <a:gd name="adj2" fmla="val 99075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/>
            <a:t>5</a:t>
          </a:r>
          <a:r>
            <a:rPr lang="ja-JP" altLang="en-US"/>
            <a:t>月</a:t>
          </a:r>
          <a:r>
            <a:rPr lang="en-US" altLang="ja-JP"/>
            <a:t>15</a:t>
          </a:r>
          <a:r>
            <a:rPr lang="ja-JP" altLang="en-US"/>
            <a:t>日</a:t>
          </a:r>
          <a:endParaRPr lang="en-US" altLang="ja-JP"/>
        </a:p>
        <a:p xmlns:a="http://schemas.openxmlformats.org/drawingml/2006/main">
          <a:r>
            <a:rPr lang="en-US" altLang="ja-JP"/>
            <a:t>BOTOX</a:t>
          </a:r>
          <a:endParaRPr lang="ja-JP"/>
        </a:p>
      </cdr:txBody>
    </cdr:sp>
  </cdr:relSizeAnchor>
  <cdr:relSizeAnchor xmlns:cdr="http://schemas.openxmlformats.org/drawingml/2006/chartDrawing">
    <cdr:from>
      <cdr:x>0.7996</cdr:x>
      <cdr:y>0.06279</cdr:y>
    </cdr:from>
    <cdr:to>
      <cdr:x>0.79987</cdr:x>
      <cdr:y>0.9107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ABC37D5E-A23C-49BC-A76F-D9CF97E231AA}"/>
            </a:ext>
          </a:extLst>
        </cdr:cNvPr>
        <cdr:cNvCxnSpPr/>
      </cdr:nvCxnSpPr>
      <cdr:spPr>
        <a:xfrm xmlns:a="http://schemas.openxmlformats.org/drawingml/2006/main" flipH="1" flipV="1">
          <a:off x="13153781" y="295031"/>
          <a:ext cx="4442" cy="398412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0.80999</cdr:x>
      <cdr:y>0.38505</cdr:y>
    </cdr:from>
    <cdr:to>
      <cdr:x>0.85821</cdr:x>
      <cdr:y>0.49192</cdr:y>
    </cdr:to>
    <cdr:sp macro="" textlink="">
      <cdr:nvSpPr>
        <cdr:cNvPr id="6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FE7C0AA0-5114-4595-82F7-559D239853A0}"/>
            </a:ext>
          </a:extLst>
        </cdr:cNvPr>
        <cdr:cNvSpPr/>
      </cdr:nvSpPr>
      <cdr:spPr>
        <a:xfrm xmlns:a="http://schemas.openxmlformats.org/drawingml/2006/main">
          <a:off x="11900330" y="1727754"/>
          <a:ext cx="708492" cy="479522"/>
        </a:xfrm>
        <a:prstGeom xmlns:a="http://schemas.openxmlformats.org/drawingml/2006/main" prst="wedgeRectCallout">
          <a:avLst>
            <a:gd name="adj1" fmla="val -68881"/>
            <a:gd name="adj2" fmla="val 83545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/>
            <a:t>11</a:t>
          </a:r>
          <a:r>
            <a:rPr lang="ja-JP" altLang="en-US"/>
            <a:t>月</a:t>
          </a:r>
          <a:r>
            <a:rPr lang="en-US" altLang="ja-JP"/>
            <a:t>6</a:t>
          </a:r>
          <a:r>
            <a:rPr lang="ja-JP" altLang="en-US"/>
            <a:t>日</a:t>
          </a:r>
          <a:endParaRPr lang="en-US" altLang="ja-JP"/>
        </a:p>
        <a:p xmlns:a="http://schemas.openxmlformats.org/drawingml/2006/main">
          <a:r>
            <a:rPr lang="en-US" altLang="ja-JP"/>
            <a:t>BOTOX</a:t>
          </a:r>
          <a:endParaRPr lang="ja-JP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104775</xdr:rowOff>
    </xdr:from>
    <xdr:to>
      <xdr:col>29</xdr:col>
      <xdr:colOff>133350</xdr:colOff>
      <xdr:row>27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1D2E33-4108-4BD0-89A3-80354A9FC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419100</xdr:colOff>
      <xdr:row>1</xdr:row>
      <xdr:rowOff>142875</xdr:rowOff>
    </xdr:from>
    <xdr:to>
      <xdr:col>26</xdr:col>
      <xdr:colOff>439556</xdr:colOff>
      <xdr:row>22</xdr:row>
      <xdr:rowOff>114303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917F22F-31FF-4771-A386-8178246076AF}"/>
            </a:ext>
          </a:extLst>
        </xdr:cNvPr>
        <xdr:cNvCxnSpPr/>
      </xdr:nvCxnSpPr>
      <xdr:spPr>
        <a:xfrm flipV="1">
          <a:off x="18249900" y="381000"/>
          <a:ext cx="20456" cy="3571878"/>
        </a:xfrm>
        <a:prstGeom prst="line">
          <a:avLst/>
        </a:prstGeom>
        <a:ln w="15875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533400</xdr:colOff>
      <xdr:row>10</xdr:row>
      <xdr:rowOff>31750</xdr:rowOff>
    </xdr:from>
    <xdr:to>
      <xdr:col>28</xdr:col>
      <xdr:colOff>95250</xdr:colOff>
      <xdr:row>12</xdr:row>
      <xdr:rowOff>152400</xdr:rowOff>
    </xdr:to>
    <xdr:sp macro="" textlink="">
      <xdr:nvSpPr>
        <xdr:cNvPr id="5" name="四角形吹き出し 1">
          <a:extLst>
            <a:ext uri="{FF2B5EF4-FFF2-40B4-BE49-F238E27FC236}">
              <a16:creationId xmlns:a16="http://schemas.microsoft.com/office/drawing/2014/main" id="{57D43838-0C46-4DFE-A9B6-265AB424B832}"/>
            </a:ext>
          </a:extLst>
        </xdr:cNvPr>
        <xdr:cNvSpPr/>
      </xdr:nvSpPr>
      <xdr:spPr>
        <a:xfrm>
          <a:off x="16402050" y="1758950"/>
          <a:ext cx="781050" cy="450850"/>
        </a:xfrm>
        <a:prstGeom prst="wedgeRectCallout">
          <a:avLst>
            <a:gd name="adj1" fmla="val -60910"/>
            <a:gd name="adj2" fmla="val 99174"/>
          </a:avLst>
        </a:prstGeom>
        <a:ln w="12700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/>
            <a:t>12</a:t>
          </a:r>
          <a:r>
            <a:rPr lang="ja-JP" altLang="en-US"/>
            <a:t>月</a:t>
          </a:r>
          <a:r>
            <a:rPr lang="en-US" altLang="ja-JP"/>
            <a:t>19</a:t>
          </a:r>
          <a:r>
            <a:rPr lang="ja-JP" altLang="en-US"/>
            <a:t>日</a:t>
          </a:r>
          <a:endParaRPr lang="en-US" altLang="ja-JP"/>
        </a:p>
        <a:p>
          <a:r>
            <a:rPr lang="en-US" altLang="ja-JP"/>
            <a:t>BOTOX</a:t>
          </a:r>
          <a:endParaRPr lang="ja-JP"/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0.10324</cdr:x>
      <cdr:y>0</cdr:y>
    </cdr:from>
    <cdr:to>
      <cdr:x>0.18098</cdr:x>
      <cdr:y>0.06275</cdr:y>
    </cdr:to>
    <cdr:sp macro="" textlink="">
      <cdr:nvSpPr>
        <cdr:cNvPr id="2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162005E0-9EF6-409E-BF8F-ED5CD382883C}"/>
            </a:ext>
          </a:extLst>
        </cdr:cNvPr>
        <cdr:cNvSpPr/>
      </cdr:nvSpPr>
      <cdr:spPr>
        <a:xfrm xmlns:a="http://schemas.openxmlformats.org/drawingml/2006/main">
          <a:off x="1581200" y="0"/>
          <a:ext cx="1190682" cy="295261"/>
        </a:xfrm>
        <a:prstGeom xmlns:a="http://schemas.openxmlformats.org/drawingml/2006/main" prst="wedgeRectCallout">
          <a:avLst>
            <a:gd name="adj1" fmla="val -56831"/>
            <a:gd name="adj2" fmla="val 149601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altLang="ja-JP"/>
            <a:t>2</a:t>
          </a:r>
          <a:r>
            <a:rPr lang="ja-JP" altLang="en-US"/>
            <a:t>月</a:t>
          </a:r>
          <a:r>
            <a:rPr lang="en-US" altLang="ja-JP"/>
            <a:t>9</a:t>
          </a:r>
          <a:r>
            <a:rPr lang="ja-JP" altLang="en-US"/>
            <a:t>日</a:t>
          </a:r>
          <a:r>
            <a:rPr lang="en-US" altLang="ja-JP"/>
            <a:t>BOTOX</a:t>
          </a:r>
          <a:endParaRPr lang="ja-JP"/>
        </a:p>
      </cdr:txBody>
    </cdr:sp>
  </cdr:relSizeAnchor>
  <cdr:relSizeAnchor xmlns:cdr="http://schemas.openxmlformats.org/drawingml/2006/chartDrawing">
    <cdr:from>
      <cdr:x>0.10137</cdr:x>
      <cdr:y>0.02835</cdr:y>
    </cdr:from>
    <cdr:to>
      <cdr:x>0.10261</cdr:x>
      <cdr:y>0.78746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F7A0561A-4DEF-491E-8587-F8CE517CF0B9}"/>
            </a:ext>
          </a:extLst>
        </cdr:cNvPr>
        <cdr:cNvCxnSpPr/>
      </cdr:nvCxnSpPr>
      <cdr:spPr>
        <a:xfrm xmlns:a="http://schemas.openxmlformats.org/drawingml/2006/main" flipV="1">
          <a:off x="1552637" y="133376"/>
          <a:ext cx="18993" cy="357187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0.50192</cdr:x>
      <cdr:y>0.04521</cdr:y>
    </cdr:from>
    <cdr:to>
      <cdr:x>0.50316</cdr:x>
      <cdr:y>0.80432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4425B518-B813-4D56-BFE2-05CAF9F293BA}"/>
            </a:ext>
          </a:extLst>
        </cdr:cNvPr>
        <cdr:cNvCxnSpPr/>
      </cdr:nvCxnSpPr>
      <cdr:spPr>
        <a:xfrm xmlns:a="http://schemas.openxmlformats.org/drawingml/2006/main" flipV="1">
          <a:off x="8280400" y="212725"/>
          <a:ext cx="20457" cy="357187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0.51169</cdr:x>
      <cdr:y>0.39009</cdr:y>
    </cdr:from>
    <cdr:to>
      <cdr:x>0.55801</cdr:x>
      <cdr:y>0.49266</cdr:y>
    </cdr:to>
    <cdr:sp macro="" textlink="">
      <cdr:nvSpPr>
        <cdr:cNvPr id="6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7F8444A1-A4A0-4873-9D1A-6D4A03D0E899}"/>
            </a:ext>
          </a:extLst>
        </cdr:cNvPr>
        <cdr:cNvSpPr/>
      </cdr:nvSpPr>
      <cdr:spPr>
        <a:xfrm xmlns:a="http://schemas.openxmlformats.org/drawingml/2006/main">
          <a:off x="7505729" y="1772344"/>
          <a:ext cx="679421" cy="466031"/>
        </a:xfrm>
        <a:prstGeom xmlns:a="http://schemas.openxmlformats.org/drawingml/2006/main" prst="wedgeRectCallout">
          <a:avLst>
            <a:gd name="adj1" fmla="val -66177"/>
            <a:gd name="adj2" fmla="val 91011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/>
            <a:t>7</a:t>
          </a:r>
          <a:r>
            <a:rPr lang="ja-JP" altLang="en-US"/>
            <a:t>月</a:t>
          </a:r>
          <a:r>
            <a:rPr lang="en-US" altLang="ja-JP"/>
            <a:t>18</a:t>
          </a:r>
          <a:r>
            <a:rPr lang="ja-JP" altLang="en-US"/>
            <a:t>日</a:t>
          </a:r>
          <a:endParaRPr lang="en-US" altLang="ja-JP"/>
        </a:p>
        <a:p xmlns:a="http://schemas.openxmlformats.org/drawingml/2006/main">
          <a:r>
            <a:rPr lang="en-US" altLang="ja-JP"/>
            <a:t>BOTOX</a:t>
          </a:r>
          <a:endParaRPr lang="ja-JP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22</xdr:col>
      <xdr:colOff>228600</xdr:colOff>
      <xdr:row>29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0.26866</cdr:x>
      <cdr:y>0.40081</cdr:y>
    </cdr:from>
    <cdr:to>
      <cdr:x>0.32589</cdr:x>
      <cdr:y>0.50491</cdr:y>
    </cdr:to>
    <cdr:sp macro="" textlink="">
      <cdr:nvSpPr>
        <cdr:cNvPr id="2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162005E0-9EF6-409E-BF8F-ED5CD382883C}"/>
            </a:ext>
          </a:extLst>
        </cdr:cNvPr>
        <cdr:cNvSpPr/>
      </cdr:nvSpPr>
      <cdr:spPr>
        <a:xfrm xmlns:a="http://schemas.openxmlformats.org/drawingml/2006/main">
          <a:off x="3669587" y="1814686"/>
          <a:ext cx="781763" cy="471313"/>
        </a:xfrm>
        <a:prstGeom xmlns:a="http://schemas.openxmlformats.org/drawingml/2006/main" prst="wedgeRectCallout">
          <a:avLst>
            <a:gd name="adj1" fmla="val -55206"/>
            <a:gd name="adj2" fmla="val 83583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altLang="ja-JP"/>
            <a:t>4</a:t>
          </a:r>
          <a:r>
            <a:rPr lang="ja-JP" altLang="en-US"/>
            <a:t>月</a:t>
          </a:r>
          <a:r>
            <a:rPr lang="en-US" altLang="ja-JP"/>
            <a:t>12</a:t>
          </a:r>
          <a:r>
            <a:rPr lang="ja-JP" altLang="en-US"/>
            <a:t>日</a:t>
          </a:r>
          <a:r>
            <a:rPr lang="en-US" altLang="ja-JP"/>
            <a:t>BOTOX</a:t>
          </a:r>
          <a:endParaRPr lang="ja-JP"/>
        </a:p>
      </cdr:txBody>
    </cdr:sp>
  </cdr:relSizeAnchor>
  <cdr:relSizeAnchor xmlns:cdr="http://schemas.openxmlformats.org/drawingml/2006/chartDrawing">
    <cdr:from>
      <cdr:x>0.26182</cdr:x>
      <cdr:y>0.05871</cdr:y>
    </cdr:from>
    <cdr:to>
      <cdr:x>0.26306</cdr:x>
      <cdr:y>0.81782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F7A0561A-4DEF-491E-8587-F8CE517CF0B9}"/>
            </a:ext>
          </a:extLst>
        </cdr:cNvPr>
        <cdr:cNvCxnSpPr/>
      </cdr:nvCxnSpPr>
      <cdr:spPr>
        <a:xfrm xmlns:a="http://schemas.openxmlformats.org/drawingml/2006/main" flipV="1">
          <a:off x="4010084" y="276232"/>
          <a:ext cx="18992" cy="357187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0.62209</cdr:x>
      <cdr:y>0.29453</cdr:y>
    </cdr:from>
    <cdr:to>
      <cdr:x>0.67039</cdr:x>
      <cdr:y>0.39541</cdr:y>
    </cdr:to>
    <cdr:sp macro="" textlink="">
      <cdr:nvSpPr>
        <cdr:cNvPr id="6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B3C9F19E-A621-4149-8A8F-6FD0141C8FA1}"/>
            </a:ext>
          </a:extLst>
        </cdr:cNvPr>
        <cdr:cNvSpPr/>
      </cdr:nvSpPr>
      <cdr:spPr>
        <a:xfrm xmlns:a="http://schemas.openxmlformats.org/drawingml/2006/main">
          <a:off x="8497035" y="1333500"/>
          <a:ext cx="659666" cy="456739"/>
        </a:xfrm>
        <a:prstGeom xmlns:a="http://schemas.openxmlformats.org/drawingml/2006/main" prst="wedgeRectCallout">
          <a:avLst>
            <a:gd name="adj1" fmla="val -54906"/>
            <a:gd name="adj2" fmla="val 85648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/>
            <a:t>9</a:t>
          </a:r>
          <a:r>
            <a:rPr lang="ja-JP" altLang="en-US"/>
            <a:t>月</a:t>
          </a:r>
          <a:r>
            <a:rPr lang="en-US" altLang="ja-JP"/>
            <a:t>8</a:t>
          </a:r>
          <a:r>
            <a:rPr lang="ja-JP" altLang="en-US"/>
            <a:t>日</a:t>
          </a:r>
          <a:endParaRPr lang="en-US" altLang="ja-JP"/>
        </a:p>
        <a:p xmlns:a="http://schemas.openxmlformats.org/drawingml/2006/main">
          <a:r>
            <a:rPr lang="en-US" altLang="ja-JP"/>
            <a:t>BOTOX</a:t>
          </a:r>
          <a:endParaRPr lang="ja-JP"/>
        </a:p>
      </cdr:txBody>
    </cdr:sp>
  </cdr:relSizeAnchor>
  <cdr:relSizeAnchor xmlns:cdr="http://schemas.openxmlformats.org/drawingml/2006/chartDrawing">
    <cdr:from>
      <cdr:x>0.61774</cdr:x>
      <cdr:y>0.05533</cdr:y>
    </cdr:from>
    <cdr:to>
      <cdr:x>0.61898</cdr:x>
      <cdr:y>0.81444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D7FE0B42-0EC1-4CBF-88D8-797C2250CC5A}"/>
            </a:ext>
          </a:extLst>
        </cdr:cNvPr>
        <cdr:cNvCxnSpPr/>
      </cdr:nvCxnSpPr>
      <cdr:spPr>
        <a:xfrm xmlns:a="http://schemas.openxmlformats.org/drawingml/2006/main" flipV="1">
          <a:off x="9461500" y="260350"/>
          <a:ext cx="18993" cy="357187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9525</xdr:rowOff>
    </xdr:from>
    <xdr:to>
      <xdr:col>22</xdr:col>
      <xdr:colOff>323850</xdr:colOff>
      <xdr:row>29</xdr:row>
      <xdr:rowOff>85725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122685</xdr:rowOff>
    </xdr:from>
    <xdr:to>
      <xdr:col>14</xdr:col>
      <xdr:colOff>486833</xdr:colOff>
      <xdr:row>23</xdr:row>
      <xdr:rowOff>56444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BD47AC5-D6C4-41F9-AB52-6868E2EFF8C4}"/>
            </a:ext>
          </a:extLst>
        </xdr:cNvPr>
        <xdr:cNvGrpSpPr/>
      </xdr:nvGrpSpPr>
      <xdr:grpSpPr>
        <a:xfrm>
          <a:off x="0" y="122685"/>
          <a:ext cx="9002889" cy="3743759"/>
          <a:chOff x="0" y="122685"/>
          <a:chExt cx="14600765" cy="4389342"/>
        </a:xfrm>
      </xdr:grpSpPr>
      <xdr:sp macro="" textlink="">
        <xdr:nvSpPr>
          <xdr:cNvPr id="3" name="四角形吹き出し 1">
            <a:extLst>
              <a:ext uri="{FF2B5EF4-FFF2-40B4-BE49-F238E27FC236}">
                <a16:creationId xmlns:a16="http://schemas.microsoft.com/office/drawing/2014/main" id="{6E9CE781-730B-C8E8-A65C-0ABABE670A20}"/>
              </a:ext>
            </a:extLst>
          </xdr:cNvPr>
          <xdr:cNvSpPr/>
        </xdr:nvSpPr>
        <xdr:spPr>
          <a:xfrm>
            <a:off x="1449917" y="1192389"/>
            <a:ext cx="1259416" cy="642055"/>
          </a:xfrm>
          <a:prstGeom prst="wedgeRectCallout">
            <a:avLst>
              <a:gd name="adj1" fmla="val -68259"/>
              <a:gd name="adj2" fmla="val 99312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wrap="square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/>
              <a:t>1</a:t>
            </a:r>
            <a:r>
              <a:rPr lang="ja-JP" altLang="en-US"/>
              <a:t>月</a:t>
            </a:r>
            <a:r>
              <a:rPr lang="en-US" altLang="ja-JP"/>
              <a:t>26</a:t>
            </a:r>
            <a:r>
              <a:rPr lang="ja-JP" altLang="en-US"/>
              <a:t>日</a:t>
            </a:r>
            <a:endParaRPr lang="en-US" altLang="ja-JP"/>
          </a:p>
          <a:p>
            <a:r>
              <a:rPr lang="en-US" altLang="ja-JP"/>
              <a:t>BOTOX</a:t>
            </a:r>
          </a:p>
          <a:p>
            <a:r>
              <a:rPr lang="ja-JP" altLang="en-US" b="1">
                <a:solidFill>
                  <a:srgbClr val="FF0000"/>
                </a:solidFill>
              </a:rPr>
              <a:t>（評価項目変更）</a:t>
            </a:r>
            <a:endParaRPr lang="ja-JP" b="1">
              <a:solidFill>
                <a:srgbClr val="FF0000"/>
              </a:solidFill>
            </a:endParaRPr>
          </a:p>
        </xdr:txBody>
      </xdr:sp>
      <xdr:graphicFrame macro="">
        <xdr:nvGraphicFramePr>
          <xdr:cNvPr id="4" name="グラフ 3">
            <a:extLst>
              <a:ext uri="{FF2B5EF4-FFF2-40B4-BE49-F238E27FC236}">
                <a16:creationId xmlns:a16="http://schemas.microsoft.com/office/drawing/2014/main" id="{CEE5F064-88DA-4C84-9DBF-CCCACB05CB8D}"/>
              </a:ext>
            </a:extLst>
          </xdr:cNvPr>
          <xdr:cNvGraphicFramePr>
            <a:graphicFrameLocks/>
          </xdr:cNvGraphicFramePr>
        </xdr:nvGraphicFramePr>
        <xdr:xfrm>
          <a:off x="0" y="122685"/>
          <a:ext cx="14600765" cy="4389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0.33956</cdr:x>
      <cdr:y>0.46356</cdr:y>
    </cdr:from>
    <cdr:to>
      <cdr:x>0.39377</cdr:x>
      <cdr:y>0.56373</cdr:y>
    </cdr:to>
    <cdr:sp macro="" textlink="">
      <cdr:nvSpPr>
        <cdr:cNvPr id="2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4A38F151-62FE-4111-BFB3-C676EA5BE536}"/>
            </a:ext>
          </a:extLst>
        </cdr:cNvPr>
        <cdr:cNvSpPr/>
      </cdr:nvSpPr>
      <cdr:spPr>
        <a:xfrm xmlns:a="http://schemas.openxmlformats.org/drawingml/2006/main">
          <a:off x="4637999" y="2101735"/>
          <a:ext cx="740451" cy="454140"/>
        </a:xfrm>
        <a:prstGeom xmlns:a="http://schemas.openxmlformats.org/drawingml/2006/main" prst="wedgeRectCallout">
          <a:avLst>
            <a:gd name="adj1" fmla="val -61119"/>
            <a:gd name="adj2" fmla="val 101439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altLang="ja-JP"/>
            <a:t>5</a:t>
          </a:r>
          <a:r>
            <a:rPr lang="ja-JP" altLang="en-US"/>
            <a:t>月</a:t>
          </a:r>
          <a:r>
            <a:rPr lang="en-US" altLang="ja-JP"/>
            <a:t>12</a:t>
          </a:r>
          <a:r>
            <a:rPr lang="ja-JP" altLang="en-US"/>
            <a:t>日</a:t>
          </a:r>
          <a:r>
            <a:rPr lang="en-US" altLang="ja-JP"/>
            <a:t>BOTOX</a:t>
          </a:r>
          <a:endParaRPr lang="ja-JP"/>
        </a:p>
      </cdr:txBody>
    </cdr:sp>
  </cdr:relSizeAnchor>
  <cdr:relSizeAnchor xmlns:cdr="http://schemas.openxmlformats.org/drawingml/2006/chartDrawing">
    <cdr:from>
      <cdr:x>0.32836</cdr:x>
      <cdr:y>0.02024</cdr:y>
    </cdr:from>
    <cdr:to>
      <cdr:x>0.3296</cdr:x>
      <cdr:y>0.77935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3B8ACD5D-9992-425C-B2DA-1F671B0ECDA3}"/>
            </a:ext>
          </a:extLst>
        </cdr:cNvPr>
        <cdr:cNvCxnSpPr/>
      </cdr:nvCxnSpPr>
      <cdr:spPr>
        <a:xfrm xmlns:a="http://schemas.openxmlformats.org/drawingml/2006/main" flipV="1">
          <a:off x="5029259" y="95257"/>
          <a:ext cx="18992" cy="357187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0.68056</cdr:x>
      <cdr:y>0.01484</cdr:y>
    </cdr:from>
    <cdr:to>
      <cdr:x>0.6818</cdr:x>
      <cdr:y>0.77395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94969087-E84C-4C82-ADDF-1474FBC6D0A1}"/>
            </a:ext>
          </a:extLst>
        </cdr:cNvPr>
        <cdr:cNvCxnSpPr/>
      </cdr:nvCxnSpPr>
      <cdr:spPr>
        <a:xfrm xmlns:a="http://schemas.openxmlformats.org/drawingml/2006/main" flipV="1">
          <a:off x="10423525" y="69850"/>
          <a:ext cx="18992" cy="357187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0.68926</cdr:x>
      <cdr:y>0.38124</cdr:y>
    </cdr:from>
    <cdr:to>
      <cdr:x>0.74291</cdr:x>
      <cdr:y>0.48669</cdr:y>
    </cdr:to>
    <cdr:sp macro="" textlink="">
      <cdr:nvSpPr>
        <cdr:cNvPr id="7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BEDFE6C2-30AE-4674-A42C-6EAF84CA5875}"/>
            </a:ext>
          </a:extLst>
        </cdr:cNvPr>
        <cdr:cNvSpPr/>
      </cdr:nvSpPr>
      <cdr:spPr>
        <a:xfrm xmlns:a="http://schemas.openxmlformats.org/drawingml/2006/main">
          <a:off x="9414499" y="1728503"/>
          <a:ext cx="732801" cy="478121"/>
        </a:xfrm>
        <a:prstGeom xmlns:a="http://schemas.openxmlformats.org/drawingml/2006/main" prst="wedgeRectCallout">
          <a:avLst>
            <a:gd name="adj1" fmla="val -62696"/>
            <a:gd name="adj2" fmla="val 85851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/>
            <a:t>10</a:t>
          </a:r>
          <a:r>
            <a:rPr lang="ja-JP" altLang="en-US"/>
            <a:t>月</a:t>
          </a:r>
          <a:r>
            <a:rPr lang="en-US" altLang="ja-JP"/>
            <a:t>6</a:t>
          </a:r>
          <a:r>
            <a:rPr lang="ja-JP" altLang="en-US"/>
            <a:t>日</a:t>
          </a:r>
          <a:r>
            <a:rPr lang="en-US" altLang="ja-JP"/>
            <a:t>BOTOX</a:t>
          </a:r>
          <a:endParaRPr lang="ja-JP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22</xdr:col>
      <xdr:colOff>295275</xdr:colOff>
      <xdr:row>27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0.15299</cdr:x>
      <cdr:y>0.52429</cdr:y>
    </cdr:from>
    <cdr:to>
      <cdr:x>0.21223</cdr:x>
      <cdr:y>0.62753</cdr:y>
    </cdr:to>
    <cdr:sp macro="" textlink="">
      <cdr:nvSpPr>
        <cdr:cNvPr id="2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12F72ADE-64FF-449C-A141-B8AEA023B684}"/>
            </a:ext>
          </a:extLst>
        </cdr:cNvPr>
        <cdr:cNvSpPr/>
      </cdr:nvSpPr>
      <cdr:spPr>
        <a:xfrm xmlns:a="http://schemas.openxmlformats.org/drawingml/2006/main">
          <a:off x="2089668" y="2382072"/>
          <a:ext cx="809108" cy="469078"/>
        </a:xfrm>
        <a:prstGeom xmlns:a="http://schemas.openxmlformats.org/drawingml/2006/main" prst="wedgeRectCallout">
          <a:avLst>
            <a:gd name="adj1" fmla="val -55261"/>
            <a:gd name="adj2" fmla="val 75146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altLang="ja-JP"/>
            <a:t>2</a:t>
          </a:r>
          <a:r>
            <a:rPr lang="ja-JP" altLang="en-US"/>
            <a:t>月</a:t>
          </a:r>
          <a:r>
            <a:rPr lang="en-US" altLang="ja-JP"/>
            <a:t>27</a:t>
          </a:r>
          <a:r>
            <a:rPr lang="ja-JP" altLang="en-US"/>
            <a:t>日</a:t>
          </a:r>
          <a:r>
            <a:rPr lang="en-US" altLang="ja-JP"/>
            <a:t>BOTOX</a:t>
          </a:r>
          <a:endParaRPr lang="ja-JP"/>
        </a:p>
      </cdr:txBody>
    </cdr:sp>
  </cdr:relSizeAnchor>
  <cdr:relSizeAnchor xmlns:cdr="http://schemas.openxmlformats.org/drawingml/2006/chartDrawing">
    <cdr:from>
      <cdr:x>0.14677</cdr:x>
      <cdr:y>0.00405</cdr:y>
    </cdr:from>
    <cdr:to>
      <cdr:x>0.14801</cdr:x>
      <cdr:y>0.76316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E22C1D4-715C-42C6-A0D2-6C5B69CBEFFC}"/>
            </a:ext>
          </a:extLst>
        </cdr:cNvPr>
        <cdr:cNvCxnSpPr/>
      </cdr:nvCxnSpPr>
      <cdr:spPr>
        <a:xfrm xmlns:a="http://schemas.openxmlformats.org/drawingml/2006/main" flipV="1">
          <a:off x="2247900" y="19050"/>
          <a:ext cx="19050" cy="357187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0.46041</cdr:x>
      <cdr:y>0.05533</cdr:y>
    </cdr:from>
    <cdr:to>
      <cdr:x>0.46165</cdr:x>
      <cdr:y>0.81444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7020EBE4-D32F-47D1-A3EB-FC84BCF130B2}"/>
            </a:ext>
          </a:extLst>
        </cdr:cNvPr>
        <cdr:cNvCxnSpPr/>
      </cdr:nvCxnSpPr>
      <cdr:spPr>
        <a:xfrm xmlns:a="http://schemas.openxmlformats.org/drawingml/2006/main" flipV="1">
          <a:off x="7051675" y="260350"/>
          <a:ext cx="18992" cy="357187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0.46538</cdr:x>
      <cdr:y>0.47841</cdr:y>
    </cdr:from>
    <cdr:to>
      <cdr:x>0.51488</cdr:x>
      <cdr:y>0.58421</cdr:y>
    </cdr:to>
    <cdr:sp macro="" textlink="">
      <cdr:nvSpPr>
        <cdr:cNvPr id="6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3447AB14-1CE6-4843-BADC-E56EC2474CFF}"/>
            </a:ext>
          </a:extLst>
        </cdr:cNvPr>
        <cdr:cNvSpPr/>
      </cdr:nvSpPr>
      <cdr:spPr>
        <a:xfrm xmlns:a="http://schemas.openxmlformats.org/drawingml/2006/main">
          <a:off x="6356556" y="2173620"/>
          <a:ext cx="676069" cy="480680"/>
        </a:xfrm>
        <a:prstGeom xmlns:a="http://schemas.openxmlformats.org/drawingml/2006/main" prst="wedgeRectCallout">
          <a:avLst>
            <a:gd name="adj1" fmla="val -55892"/>
            <a:gd name="adj2" fmla="val 69017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/>
            <a:t>7</a:t>
          </a:r>
          <a:r>
            <a:rPr lang="ja-JP" altLang="en-US"/>
            <a:t>月</a:t>
          </a:r>
          <a:r>
            <a:rPr lang="en-US" altLang="ja-JP"/>
            <a:t>8</a:t>
          </a:r>
          <a:r>
            <a:rPr lang="ja-JP" altLang="en-US"/>
            <a:t>日</a:t>
          </a:r>
          <a:r>
            <a:rPr lang="en-US" altLang="ja-JP"/>
            <a:t>BOTOX</a:t>
          </a:r>
          <a:endParaRPr lang="ja-JP"/>
        </a:p>
      </cdr:txBody>
    </cdr:sp>
  </cdr:relSizeAnchor>
  <cdr:relSizeAnchor xmlns:cdr="http://schemas.openxmlformats.org/drawingml/2006/chartDrawing">
    <cdr:from>
      <cdr:x>0.65692</cdr:x>
      <cdr:y>0.01484</cdr:y>
    </cdr:from>
    <cdr:to>
      <cdr:x>0.65816</cdr:x>
      <cdr:y>0.77395</cdr:y>
    </cdr:to>
    <cdr:cxnSp macro="">
      <cdr:nvCxnSpPr>
        <cdr:cNvPr id="8" name="直線コネクタ 7">
          <a:extLst xmlns:a="http://schemas.openxmlformats.org/drawingml/2006/main">
            <a:ext uri="{FF2B5EF4-FFF2-40B4-BE49-F238E27FC236}">
              <a16:creationId xmlns:a16="http://schemas.microsoft.com/office/drawing/2014/main" id="{C961C672-F193-450C-AD64-892BDFC8A086}"/>
            </a:ext>
          </a:extLst>
        </cdr:cNvPr>
        <cdr:cNvCxnSpPr/>
      </cdr:nvCxnSpPr>
      <cdr:spPr>
        <a:xfrm xmlns:a="http://schemas.openxmlformats.org/drawingml/2006/main" flipV="1">
          <a:off x="10061575" y="69850"/>
          <a:ext cx="18992" cy="357187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0.66874</cdr:x>
      <cdr:y>0.44864</cdr:y>
    </cdr:from>
    <cdr:to>
      <cdr:x>0.72129</cdr:x>
      <cdr:y>0.54116</cdr:y>
    </cdr:to>
    <cdr:sp macro="" textlink="">
      <cdr:nvSpPr>
        <cdr:cNvPr id="9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19A3219A-A45B-40AA-ACAF-5796D798F14D}"/>
            </a:ext>
          </a:extLst>
        </cdr:cNvPr>
        <cdr:cNvSpPr/>
      </cdr:nvSpPr>
      <cdr:spPr>
        <a:xfrm xmlns:a="http://schemas.openxmlformats.org/drawingml/2006/main">
          <a:off x="9134220" y="2038350"/>
          <a:ext cx="717806" cy="420370"/>
        </a:xfrm>
        <a:prstGeom xmlns:a="http://schemas.openxmlformats.org/drawingml/2006/main" prst="wedgeRectCallout">
          <a:avLst>
            <a:gd name="adj1" fmla="val -72754"/>
            <a:gd name="adj2" fmla="val 72562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/>
            <a:t>一部項目変更</a:t>
          </a:r>
          <a:endParaRPr lang="ja-JP"/>
        </a:p>
      </cdr:txBody>
    </cdr:sp>
  </cdr:relSizeAnchor>
  <cdr:relSizeAnchor xmlns:cdr="http://schemas.openxmlformats.org/drawingml/2006/chartDrawing">
    <cdr:from>
      <cdr:x>0.85282</cdr:x>
      <cdr:y>0.03509</cdr:y>
    </cdr:from>
    <cdr:to>
      <cdr:x>0.85406</cdr:x>
      <cdr:y>0.7942</cdr:y>
    </cdr:to>
    <cdr:cxnSp macro="">
      <cdr:nvCxnSpPr>
        <cdr:cNvPr id="10" name="直線コネクタ 9">
          <a:extLst xmlns:a="http://schemas.openxmlformats.org/drawingml/2006/main">
            <a:ext uri="{FF2B5EF4-FFF2-40B4-BE49-F238E27FC236}">
              <a16:creationId xmlns:a16="http://schemas.microsoft.com/office/drawing/2014/main" id="{A3E93EFF-310D-4F5E-9F34-2D2BD3941D43}"/>
            </a:ext>
          </a:extLst>
        </cdr:cNvPr>
        <cdr:cNvCxnSpPr/>
      </cdr:nvCxnSpPr>
      <cdr:spPr>
        <a:xfrm xmlns:a="http://schemas.openxmlformats.org/drawingml/2006/main" flipV="1">
          <a:off x="13061950" y="165100"/>
          <a:ext cx="18992" cy="357187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0.85751</cdr:x>
      <cdr:y>0.39133</cdr:y>
    </cdr:from>
    <cdr:to>
      <cdr:x>0.91562</cdr:x>
      <cdr:y>0.49755</cdr:y>
    </cdr:to>
    <cdr:sp macro="" textlink="">
      <cdr:nvSpPr>
        <cdr:cNvPr id="11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57210083-B3D4-44A5-8D2E-282F8785F882}"/>
            </a:ext>
          </a:extLst>
        </cdr:cNvPr>
        <cdr:cNvSpPr/>
      </cdr:nvSpPr>
      <cdr:spPr>
        <a:xfrm xmlns:a="http://schemas.openxmlformats.org/drawingml/2006/main">
          <a:off x="11712576" y="1778000"/>
          <a:ext cx="793750" cy="482600"/>
        </a:xfrm>
        <a:prstGeom xmlns:a="http://schemas.openxmlformats.org/drawingml/2006/main" prst="wedgeRectCallout">
          <a:avLst>
            <a:gd name="adj1" fmla="val -54431"/>
            <a:gd name="adj2" fmla="val 87377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/>
            <a:t>12</a:t>
          </a:r>
          <a:r>
            <a:rPr lang="ja-JP" altLang="en-US"/>
            <a:t>月</a:t>
          </a:r>
          <a:r>
            <a:rPr lang="en-US" altLang="ja-JP"/>
            <a:t>18</a:t>
          </a:r>
          <a:r>
            <a:rPr lang="ja-JP" altLang="en-US"/>
            <a:t>日</a:t>
          </a:r>
          <a:r>
            <a:rPr lang="en-US" altLang="ja-JP"/>
            <a:t>BOTOX..</a:t>
          </a:r>
          <a:endParaRPr lang="ja-JP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19049</xdr:rowOff>
    </xdr:from>
    <xdr:to>
      <xdr:col>22</xdr:col>
      <xdr:colOff>676274</xdr:colOff>
      <xdr:row>28</xdr:row>
      <xdr:rowOff>142874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0.60468</cdr:x>
      <cdr:y>0.00752</cdr:y>
    </cdr:from>
    <cdr:to>
      <cdr:x>0.6053</cdr:x>
      <cdr:y>0.96905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B9C6EA1C-F3D8-4BBA-9B20-0157D7682FEA}"/>
            </a:ext>
          </a:extLst>
        </cdr:cNvPr>
        <cdr:cNvCxnSpPr/>
      </cdr:nvCxnSpPr>
      <cdr:spPr>
        <a:xfrm xmlns:a="http://schemas.openxmlformats.org/drawingml/2006/main" flipV="1">
          <a:off x="9509125" y="37043"/>
          <a:ext cx="9750" cy="473498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0.61619</cdr:x>
      <cdr:y>0.50548</cdr:y>
    </cdr:from>
    <cdr:to>
      <cdr:x>0.69393</cdr:x>
      <cdr:y>0.56823</cdr:y>
    </cdr:to>
    <cdr:sp macro="" textlink="">
      <cdr:nvSpPr>
        <cdr:cNvPr id="7" name="四角形吹き出し 6">
          <a:extLst xmlns:a="http://schemas.openxmlformats.org/drawingml/2006/main">
            <a:ext uri="{FF2B5EF4-FFF2-40B4-BE49-F238E27FC236}">
              <a16:creationId xmlns:a16="http://schemas.microsoft.com/office/drawing/2014/main" id="{4043B762-0634-4859-85C2-0913E247C046}"/>
            </a:ext>
          </a:extLst>
        </cdr:cNvPr>
        <cdr:cNvSpPr/>
      </cdr:nvSpPr>
      <cdr:spPr>
        <a:xfrm xmlns:a="http://schemas.openxmlformats.org/drawingml/2006/main">
          <a:off x="9690100" y="2489200"/>
          <a:ext cx="1222522" cy="309008"/>
        </a:xfrm>
        <a:prstGeom xmlns:a="http://schemas.openxmlformats.org/drawingml/2006/main" prst="wedgeRectCallout">
          <a:avLst>
            <a:gd name="adj1" fmla="val -57452"/>
            <a:gd name="adj2" fmla="val 145726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/>
            <a:t>8</a:t>
          </a:r>
          <a:r>
            <a:rPr lang="ja-JP" altLang="en-US"/>
            <a:t>月</a:t>
          </a:r>
          <a:r>
            <a:rPr lang="en-US" altLang="ja-JP"/>
            <a:t>30</a:t>
          </a:r>
          <a:r>
            <a:rPr lang="ja-JP" altLang="en-US"/>
            <a:t>日</a:t>
          </a:r>
          <a:r>
            <a:rPr lang="en-US" altLang="ja-JP"/>
            <a:t>BOTOX</a:t>
          </a:r>
          <a:endParaRPr lang="ja-JP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228600</xdr:colOff>
      <xdr:row>27</xdr:row>
      <xdr:rowOff>76200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0.05597</cdr:x>
      <cdr:y>0.55602</cdr:y>
    </cdr:from>
    <cdr:to>
      <cdr:x>0.11018</cdr:x>
      <cdr:y>0.66106</cdr:y>
    </cdr:to>
    <cdr:sp macro="" textlink="">
      <cdr:nvSpPr>
        <cdr:cNvPr id="2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4038E83E-EF82-4B56-B2E6-324D6CD4E643}"/>
            </a:ext>
          </a:extLst>
        </cdr:cNvPr>
        <cdr:cNvSpPr/>
      </cdr:nvSpPr>
      <cdr:spPr>
        <a:xfrm xmlns:a="http://schemas.openxmlformats.org/drawingml/2006/main">
          <a:off x="764487" y="2520950"/>
          <a:ext cx="740464" cy="476250"/>
        </a:xfrm>
        <a:prstGeom xmlns:a="http://schemas.openxmlformats.org/drawingml/2006/main" prst="wedgeRectCallout">
          <a:avLst>
            <a:gd name="adj1" fmla="val -49632"/>
            <a:gd name="adj2" fmla="val 114116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/>
            <a:t>１月</a:t>
          </a:r>
          <a:r>
            <a:rPr lang="en-US" altLang="ja-JP"/>
            <a:t>21</a:t>
          </a:r>
          <a:r>
            <a:rPr lang="ja-JP" altLang="en-US"/>
            <a:t>日</a:t>
          </a:r>
          <a:r>
            <a:rPr lang="en-US" altLang="ja-JP"/>
            <a:t>BOTOX</a:t>
          </a:r>
          <a:endParaRPr lang="ja-JP"/>
        </a:p>
      </cdr:txBody>
    </cdr:sp>
  </cdr:relSizeAnchor>
  <cdr:relSizeAnchor xmlns:cdr="http://schemas.openxmlformats.org/drawingml/2006/chartDrawing">
    <cdr:from>
      <cdr:x>0.05349</cdr:x>
      <cdr:y>0.01215</cdr:y>
    </cdr:from>
    <cdr:to>
      <cdr:x>0.05411</cdr:x>
      <cdr:y>0.97368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6529B1C8-1700-418E-A7F2-FE43991B7F4E}"/>
            </a:ext>
          </a:extLst>
        </cdr:cNvPr>
        <cdr:cNvCxnSpPr/>
      </cdr:nvCxnSpPr>
      <cdr:spPr>
        <a:xfrm xmlns:a="http://schemas.openxmlformats.org/drawingml/2006/main" flipV="1">
          <a:off x="819194" y="57170"/>
          <a:ext cx="9496" cy="452433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0.56675</cdr:x>
      <cdr:y>0.03847</cdr:y>
    </cdr:from>
    <cdr:to>
      <cdr:x>0.56737</cdr:x>
      <cdr:y>1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A660845C-793A-42E1-B09B-5FF267425BEB}"/>
            </a:ext>
          </a:extLst>
        </cdr:cNvPr>
        <cdr:cNvCxnSpPr/>
      </cdr:nvCxnSpPr>
      <cdr:spPr>
        <a:xfrm xmlns:a="http://schemas.openxmlformats.org/drawingml/2006/main" flipV="1">
          <a:off x="8680450" y="181015"/>
          <a:ext cx="9496" cy="452433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0.56862</cdr:x>
      <cdr:y>0.54202</cdr:y>
    </cdr:from>
    <cdr:to>
      <cdr:x>0.61971</cdr:x>
      <cdr:y>0.63832</cdr:y>
    </cdr:to>
    <cdr:sp macro="" textlink="">
      <cdr:nvSpPr>
        <cdr:cNvPr id="10" name="四角形吹き出し 9">
          <a:extLst xmlns:a="http://schemas.openxmlformats.org/drawingml/2006/main">
            <a:ext uri="{FF2B5EF4-FFF2-40B4-BE49-F238E27FC236}">
              <a16:creationId xmlns:a16="http://schemas.microsoft.com/office/drawing/2014/main" id="{4BBD6829-0AF2-46B5-B321-E59096C1EB9F}"/>
            </a:ext>
          </a:extLst>
        </cdr:cNvPr>
        <cdr:cNvSpPr/>
      </cdr:nvSpPr>
      <cdr:spPr>
        <a:xfrm xmlns:a="http://schemas.openxmlformats.org/drawingml/2006/main">
          <a:off x="7766695" y="2457450"/>
          <a:ext cx="697855" cy="436629"/>
        </a:xfrm>
        <a:prstGeom xmlns:a="http://schemas.openxmlformats.org/drawingml/2006/main" prst="wedgeRectCallout">
          <a:avLst>
            <a:gd name="adj1" fmla="val -49632"/>
            <a:gd name="adj2" fmla="val 114116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/>
            <a:t>8</a:t>
          </a:r>
          <a:r>
            <a:rPr lang="ja-JP" altLang="en-US"/>
            <a:t>月</a:t>
          </a:r>
          <a:r>
            <a:rPr lang="en-US" altLang="ja-JP"/>
            <a:t>21</a:t>
          </a:r>
          <a:r>
            <a:rPr lang="ja-JP" altLang="en-US"/>
            <a:t>日</a:t>
          </a:r>
          <a:r>
            <a:rPr lang="en-US" altLang="ja-JP"/>
            <a:t>BOTOX</a:t>
          </a:r>
          <a:endParaRPr lang="ja-JP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666750</xdr:colOff>
      <xdr:row>31</xdr:row>
      <xdr:rowOff>66675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0</xdr:row>
      <xdr:rowOff>85725</xdr:rowOff>
    </xdr:from>
    <xdr:to>
      <xdr:col>4</xdr:col>
      <xdr:colOff>342900</xdr:colOff>
      <xdr:row>2</xdr:row>
      <xdr:rowOff>12700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42875" y="85725"/>
          <a:ext cx="29876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2010</a:t>
          </a:r>
          <a:r>
            <a:rPr kumimoji="1" lang="ja-JP" altLang="en-US" sz="1100"/>
            <a:t>年</a:t>
          </a:r>
          <a:r>
            <a:rPr kumimoji="1" lang="en-US" altLang="ja-JP" sz="1100"/>
            <a:t>12</a:t>
          </a:r>
          <a:r>
            <a:rPr kumimoji="1" lang="ja-JP" altLang="en-US" sz="1100"/>
            <a:t>月</a:t>
          </a:r>
          <a:r>
            <a:rPr kumimoji="1" lang="en-US" altLang="ja-JP" sz="1100"/>
            <a:t>6</a:t>
          </a:r>
          <a:r>
            <a:rPr kumimoji="1" lang="ja-JP" altLang="en-US" sz="1100"/>
            <a:t>日開始時</a:t>
          </a:r>
          <a:r>
            <a:rPr kumimoji="1" lang="en-US" altLang="ja-JP" sz="1100"/>
            <a:t>AOU</a:t>
          </a:r>
          <a:r>
            <a:rPr kumimoji="1" lang="ja-JP" altLang="en-US" sz="1100"/>
            <a:t>：１．</a:t>
          </a:r>
          <a:r>
            <a:rPr kumimoji="1" lang="en-US" altLang="ja-JP" sz="1100"/>
            <a:t>55</a:t>
          </a:r>
          <a:r>
            <a:rPr kumimoji="1" lang="ja-JP" altLang="en-US" sz="1100"/>
            <a:t>、</a:t>
          </a:r>
          <a:r>
            <a:rPr kumimoji="1" lang="en-US" altLang="ja-JP" sz="1100"/>
            <a:t>QOM</a:t>
          </a:r>
          <a:r>
            <a:rPr kumimoji="1" lang="ja-JP" altLang="en-US" sz="1100"/>
            <a:t>：</a:t>
          </a:r>
          <a:r>
            <a:rPr kumimoji="1" lang="en-US" altLang="ja-JP" sz="1100"/>
            <a:t>1.66</a:t>
          </a:r>
        </a:p>
        <a:p>
          <a:endParaRPr kumimoji="1" lang="ja-JP" altLang="en-US" sz="1100"/>
        </a:p>
      </xdr:txBody>
    </xdr: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0.01217</cdr:x>
      <cdr:y>0.59646</cdr:y>
    </cdr:from>
    <cdr:to>
      <cdr:x>0.0927</cdr:x>
      <cdr:y>0.68496</cdr:y>
    </cdr:to>
    <cdr:sp macro="" textlink="">
      <cdr:nvSpPr>
        <cdr:cNvPr id="2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37E3CC11-1F34-4348-B0E4-8C766AD8D380}"/>
            </a:ext>
          </a:extLst>
        </cdr:cNvPr>
        <cdr:cNvSpPr/>
      </cdr:nvSpPr>
      <cdr:spPr>
        <a:xfrm xmlns:a="http://schemas.openxmlformats.org/drawingml/2006/main">
          <a:off x="200025" y="3209926"/>
          <a:ext cx="1323975" cy="476250"/>
        </a:xfrm>
        <a:prstGeom xmlns:a="http://schemas.openxmlformats.org/drawingml/2006/main" prst="wedgeRectCallout">
          <a:avLst>
            <a:gd name="adj1" fmla="val -56475"/>
            <a:gd name="adj2" fmla="val 85821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altLang="ja-JP"/>
            <a:t>BOTOX</a:t>
          </a:r>
          <a:r>
            <a:rPr lang="ja-JP" altLang="en-US"/>
            <a:t>　</a:t>
          </a:r>
          <a:r>
            <a:rPr lang="en-US" altLang="ja-JP"/>
            <a:t>11</a:t>
          </a:r>
          <a:r>
            <a:rPr lang="ja-JP" altLang="en-US"/>
            <a:t>月</a:t>
          </a:r>
          <a:r>
            <a:rPr lang="en-US" altLang="ja-JP"/>
            <a:t>25</a:t>
          </a:r>
          <a:r>
            <a:rPr lang="ja-JP" altLang="en-US"/>
            <a:t>日</a:t>
          </a:r>
          <a:endParaRPr lang="en-US" altLang="ja-JP"/>
        </a:p>
        <a:p xmlns:a="http://schemas.openxmlformats.org/drawingml/2006/main">
          <a:pPr algn="r"/>
          <a:r>
            <a:rPr lang="ja-JP" altLang="en-US" sz="1000"/>
            <a:t>（入院中）</a:t>
          </a:r>
          <a:endParaRPr lang="ja-JP" sz="1000"/>
        </a:p>
      </cdr:txBody>
    </cdr:sp>
  </cdr:relSizeAnchor>
  <cdr:relSizeAnchor xmlns:cdr="http://schemas.openxmlformats.org/drawingml/2006/chartDrawing">
    <cdr:from>
      <cdr:x>0.44669</cdr:x>
      <cdr:y>0</cdr:y>
    </cdr:from>
    <cdr:to>
      <cdr:x>0.44731</cdr:x>
      <cdr:y>0.96153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65D61C34-9C67-4456-941D-C4D93774E653}"/>
            </a:ext>
          </a:extLst>
        </cdr:cNvPr>
        <cdr:cNvCxnSpPr/>
      </cdr:nvCxnSpPr>
      <cdr:spPr>
        <a:xfrm xmlns:a="http://schemas.openxmlformats.org/drawingml/2006/main" flipV="1">
          <a:off x="7343633" y="0"/>
          <a:ext cx="10193" cy="517459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0.00599</cdr:x>
      <cdr:y>0.00059</cdr:y>
    </cdr:from>
    <cdr:to>
      <cdr:x>0.00661</cdr:x>
      <cdr:y>0.96212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4D33E83-717F-42DA-B391-E2FEE780F8ED}"/>
            </a:ext>
          </a:extLst>
        </cdr:cNvPr>
        <cdr:cNvCxnSpPr/>
      </cdr:nvCxnSpPr>
      <cdr:spPr>
        <a:xfrm xmlns:a="http://schemas.openxmlformats.org/drawingml/2006/main" flipV="1">
          <a:off x="98425" y="3175"/>
          <a:ext cx="10193" cy="517459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0.44863</cdr:x>
      <cdr:y>0.33864</cdr:y>
    </cdr:from>
    <cdr:to>
      <cdr:x>0.52637</cdr:x>
      <cdr:y>0.41589</cdr:y>
    </cdr:to>
    <cdr:sp macro="" textlink="">
      <cdr:nvSpPr>
        <cdr:cNvPr id="11" name="四角形吹き出し 10">
          <a:extLst xmlns:a="http://schemas.openxmlformats.org/drawingml/2006/main">
            <a:ext uri="{FF2B5EF4-FFF2-40B4-BE49-F238E27FC236}">
              <a16:creationId xmlns:a16="http://schemas.microsoft.com/office/drawing/2014/main" id="{A6E5CFDE-79EB-4C65-9829-91D4AD76C6B1}"/>
            </a:ext>
          </a:extLst>
        </cdr:cNvPr>
        <cdr:cNvSpPr/>
      </cdr:nvSpPr>
      <cdr:spPr>
        <a:xfrm xmlns:a="http://schemas.openxmlformats.org/drawingml/2006/main">
          <a:off x="7375525" y="1822450"/>
          <a:ext cx="1278057" cy="415721"/>
        </a:xfrm>
        <a:prstGeom xmlns:a="http://schemas.openxmlformats.org/drawingml/2006/main" prst="wedgeRectCallout">
          <a:avLst>
            <a:gd name="adj1" fmla="val -49898"/>
            <a:gd name="adj2" fmla="val 147821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/>
            <a:t>BOTOX</a:t>
          </a:r>
          <a:r>
            <a:rPr lang="ja-JP" altLang="en-US"/>
            <a:t>　</a:t>
          </a:r>
          <a:r>
            <a:rPr lang="en-US" altLang="ja-JP"/>
            <a:t>6</a:t>
          </a:r>
          <a:r>
            <a:rPr lang="ja-JP" altLang="en-US"/>
            <a:t>月</a:t>
          </a:r>
          <a:r>
            <a:rPr lang="en-US" altLang="ja-JP"/>
            <a:t>14</a:t>
          </a:r>
          <a:r>
            <a:rPr lang="ja-JP" altLang="en-US"/>
            <a:t>日</a:t>
          </a:r>
          <a:endParaRPr lang="en-US" altLang="ja-JP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83580</xdr:colOff>
      <xdr:row>0</xdr:row>
      <xdr:rowOff>24968</xdr:rowOff>
    </xdr:from>
    <xdr:to>
      <xdr:col>19</xdr:col>
      <xdr:colOff>1227667</xdr:colOff>
      <xdr:row>34</xdr:row>
      <xdr:rowOff>282222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4C5FA92-B98D-4AE8-B991-80A9E4B0C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6</xdr:row>
      <xdr:rowOff>145453</xdr:rowOff>
    </xdr:from>
    <xdr:to>
      <xdr:col>19</xdr:col>
      <xdr:colOff>976923</xdr:colOff>
      <xdr:row>6</xdr:row>
      <xdr:rowOff>178017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17389B9-724D-4817-BC11-E295463D2FCD}"/>
            </a:ext>
          </a:extLst>
        </xdr:cNvPr>
        <xdr:cNvCxnSpPr/>
      </xdr:nvCxnSpPr>
      <xdr:spPr>
        <a:xfrm>
          <a:off x="5517444" y="2826564"/>
          <a:ext cx="19123812" cy="32564"/>
        </a:xfrm>
        <a:prstGeom prst="line">
          <a:avLst/>
        </a:prstGeom>
        <a:ln w="25400" cmpd="sng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122685</xdr:rowOff>
    </xdr:from>
    <xdr:to>
      <xdr:col>24</xdr:col>
      <xdr:colOff>16932</xdr:colOff>
      <xdr:row>27</xdr:row>
      <xdr:rowOff>52916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96C0BB2-CDE4-4A23-B107-C8AEF14BCE6F}"/>
            </a:ext>
          </a:extLst>
        </xdr:cNvPr>
        <xdr:cNvGrpSpPr/>
      </xdr:nvGrpSpPr>
      <xdr:grpSpPr>
        <a:xfrm>
          <a:off x="0" y="122685"/>
          <a:ext cx="14600765" cy="4389342"/>
          <a:chOff x="0" y="122685"/>
          <a:chExt cx="14600765" cy="4389342"/>
        </a:xfrm>
      </xdr:grpSpPr>
      <xdr:sp macro="" textlink="">
        <xdr:nvSpPr>
          <xdr:cNvPr id="3" name="四角形吹き出し 1">
            <a:extLst>
              <a:ext uri="{FF2B5EF4-FFF2-40B4-BE49-F238E27FC236}">
                <a16:creationId xmlns:a16="http://schemas.microsoft.com/office/drawing/2014/main" id="{0D03653A-88BF-43C1-BC24-06B3245BBADF}"/>
              </a:ext>
            </a:extLst>
          </xdr:cNvPr>
          <xdr:cNvSpPr/>
        </xdr:nvSpPr>
        <xdr:spPr>
          <a:xfrm>
            <a:off x="1449917" y="1192389"/>
            <a:ext cx="1259416" cy="642055"/>
          </a:xfrm>
          <a:prstGeom prst="wedgeRectCallout">
            <a:avLst>
              <a:gd name="adj1" fmla="val -68259"/>
              <a:gd name="adj2" fmla="val 99312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wrap="square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/>
              <a:t>1</a:t>
            </a:r>
            <a:r>
              <a:rPr lang="ja-JP" altLang="en-US"/>
              <a:t>月</a:t>
            </a:r>
            <a:r>
              <a:rPr lang="en-US" altLang="ja-JP"/>
              <a:t>26</a:t>
            </a:r>
            <a:r>
              <a:rPr lang="ja-JP" altLang="en-US"/>
              <a:t>日</a:t>
            </a:r>
            <a:endParaRPr lang="en-US" altLang="ja-JP"/>
          </a:p>
          <a:p>
            <a:r>
              <a:rPr lang="en-US" altLang="ja-JP"/>
              <a:t>BOTOX</a:t>
            </a:r>
          </a:p>
          <a:p>
            <a:r>
              <a:rPr lang="ja-JP" altLang="en-US" b="1">
                <a:solidFill>
                  <a:srgbClr val="FF0000"/>
                </a:solidFill>
              </a:rPr>
              <a:t>（評価項目変更）</a:t>
            </a:r>
            <a:endParaRPr lang="ja-JP" b="1">
              <a:solidFill>
                <a:srgbClr val="FF0000"/>
              </a:solidFill>
            </a:endParaRPr>
          </a:p>
        </xdr:txBody>
      </xdr:sp>
      <xdr:graphicFrame macro="">
        <xdr:nvGraphicFramePr>
          <xdr:cNvPr id="4" name="グラフ 3">
            <a:extLst>
              <a:ext uri="{FF2B5EF4-FFF2-40B4-BE49-F238E27FC236}">
                <a16:creationId xmlns:a16="http://schemas.microsoft.com/office/drawing/2014/main" id="{DF7B2B4E-5E10-4FB8-9055-164743FECC72}"/>
              </a:ext>
            </a:extLst>
          </xdr:cNvPr>
          <xdr:cNvGraphicFramePr>
            <a:graphicFrameLocks/>
          </xdr:cNvGraphicFramePr>
        </xdr:nvGraphicFramePr>
        <xdr:xfrm>
          <a:off x="0" y="122685"/>
          <a:ext cx="14600765" cy="4389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0.09916</cdr:x>
      <cdr:y>0.03408</cdr:y>
    </cdr:from>
    <cdr:to>
      <cdr:x>0.09943</cdr:x>
      <cdr:y>0.88199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085CCBF5-EDC2-4617-8025-500528233C5F}"/>
            </a:ext>
          </a:extLst>
        </cdr:cNvPr>
        <cdr:cNvCxnSpPr/>
      </cdr:nvCxnSpPr>
      <cdr:spPr>
        <a:xfrm xmlns:a="http://schemas.openxmlformats.org/drawingml/2006/main" flipH="1" flipV="1">
          <a:off x="1447800" y="149577"/>
          <a:ext cx="3942" cy="37217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0.11366</cdr:x>
      <cdr:y>0.27519</cdr:y>
    </cdr:from>
    <cdr:to>
      <cdr:x>0.1614</cdr:x>
      <cdr:y>0.39641</cdr:y>
    </cdr:to>
    <cdr:sp macro="" textlink="">
      <cdr:nvSpPr>
        <cdr:cNvPr id="3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FA369C8B-9ED4-43D3-A127-A4960B85165B}"/>
            </a:ext>
          </a:extLst>
        </cdr:cNvPr>
        <cdr:cNvSpPr/>
      </cdr:nvSpPr>
      <cdr:spPr>
        <a:xfrm xmlns:a="http://schemas.openxmlformats.org/drawingml/2006/main">
          <a:off x="1659467" y="1207912"/>
          <a:ext cx="697089" cy="532070"/>
        </a:xfrm>
        <a:prstGeom xmlns:a="http://schemas.openxmlformats.org/drawingml/2006/main" prst="wedgeRectCallout">
          <a:avLst>
            <a:gd name="adj1" fmla="val -68259"/>
            <a:gd name="adj2" fmla="val 99312"/>
          </a:avLst>
        </a:prstGeom>
        <a:ln xmlns:a="http://schemas.openxmlformats.org/drawingml/2006/main"/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/>
            <a:t>2</a:t>
          </a:r>
          <a:r>
            <a:rPr lang="ja-JP" altLang="en-US"/>
            <a:t>月</a:t>
          </a:r>
          <a:r>
            <a:rPr lang="en-US" altLang="ja-JP"/>
            <a:t>8</a:t>
          </a:r>
          <a:r>
            <a:rPr lang="ja-JP" altLang="en-US"/>
            <a:t>日</a:t>
          </a:r>
          <a:endParaRPr lang="en-US" altLang="ja-JP"/>
        </a:p>
        <a:p xmlns:a="http://schemas.openxmlformats.org/drawingml/2006/main">
          <a:r>
            <a:rPr lang="en-US" altLang="ja-JP"/>
            <a:t>BOTOX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24</xdr:col>
      <xdr:colOff>450850</xdr:colOff>
      <xdr:row>26</xdr:row>
      <xdr:rowOff>101600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873B41B-7747-4D99-A52C-E17125E66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122685</xdr:rowOff>
    </xdr:from>
    <xdr:to>
      <xdr:col>24</xdr:col>
      <xdr:colOff>16932</xdr:colOff>
      <xdr:row>27</xdr:row>
      <xdr:rowOff>52916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243F1C4-5897-4F7F-AC41-F0232915A353}"/>
            </a:ext>
          </a:extLst>
        </xdr:cNvPr>
        <xdr:cNvGrpSpPr/>
      </xdr:nvGrpSpPr>
      <xdr:grpSpPr>
        <a:xfrm>
          <a:off x="0" y="122685"/>
          <a:ext cx="14600765" cy="4389342"/>
          <a:chOff x="0" y="122685"/>
          <a:chExt cx="14600765" cy="4389342"/>
        </a:xfrm>
      </xdr:grpSpPr>
      <xdr:sp macro="" textlink="">
        <xdr:nvSpPr>
          <xdr:cNvPr id="6" name="四角形吹き出し 1">
            <a:extLst>
              <a:ext uri="{FF2B5EF4-FFF2-40B4-BE49-F238E27FC236}">
                <a16:creationId xmlns:a16="http://schemas.microsoft.com/office/drawing/2014/main" id="{CA56BAFD-5EB1-4EA4-88D7-1B6A00E76687}"/>
              </a:ext>
            </a:extLst>
          </xdr:cNvPr>
          <xdr:cNvSpPr/>
        </xdr:nvSpPr>
        <xdr:spPr>
          <a:xfrm>
            <a:off x="1449917" y="1192389"/>
            <a:ext cx="1259416" cy="642055"/>
          </a:xfrm>
          <a:prstGeom prst="wedgeRectCallout">
            <a:avLst>
              <a:gd name="adj1" fmla="val -68259"/>
              <a:gd name="adj2" fmla="val 99312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wrap="square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/>
              <a:t>1</a:t>
            </a:r>
            <a:r>
              <a:rPr lang="ja-JP" altLang="en-US"/>
              <a:t>月</a:t>
            </a:r>
            <a:r>
              <a:rPr lang="en-US" altLang="ja-JP"/>
              <a:t>26</a:t>
            </a:r>
            <a:r>
              <a:rPr lang="ja-JP" altLang="en-US"/>
              <a:t>日</a:t>
            </a:r>
            <a:endParaRPr lang="en-US" altLang="ja-JP"/>
          </a:p>
          <a:p>
            <a:r>
              <a:rPr lang="en-US" altLang="ja-JP"/>
              <a:t>BOTOX</a:t>
            </a:r>
          </a:p>
          <a:p>
            <a:r>
              <a:rPr lang="ja-JP" altLang="en-US" b="1">
                <a:solidFill>
                  <a:srgbClr val="FF0000"/>
                </a:solidFill>
              </a:rPr>
              <a:t>（評価項目変更）</a:t>
            </a:r>
            <a:endParaRPr lang="ja-JP" b="1">
              <a:solidFill>
                <a:srgbClr val="FF0000"/>
              </a:solidFill>
            </a:endParaRPr>
          </a:p>
        </xdr:txBody>
      </xdr:sp>
      <xdr:graphicFrame macro="">
        <xdr:nvGraphicFramePr>
          <xdr:cNvPr id="7" name="グラフ 6">
            <a:extLst>
              <a:ext uri="{FF2B5EF4-FFF2-40B4-BE49-F238E27FC236}">
                <a16:creationId xmlns:a16="http://schemas.microsoft.com/office/drawing/2014/main" id="{1B3D1F00-FAE7-4B11-A0E5-46CEBD24BE68}"/>
              </a:ext>
            </a:extLst>
          </xdr:cNvPr>
          <xdr:cNvGraphicFramePr>
            <a:graphicFrameLocks/>
          </xdr:cNvGraphicFramePr>
        </xdr:nvGraphicFramePr>
        <xdr:xfrm>
          <a:off x="0" y="122685"/>
          <a:ext cx="14600765" cy="4389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四角形吹き出し 1">
            <a:extLst>
              <a:ext uri="{FF2B5EF4-FFF2-40B4-BE49-F238E27FC236}">
                <a16:creationId xmlns:a16="http://schemas.microsoft.com/office/drawing/2014/main" id="{FA369C8B-9ED4-43D3-A127-A4960B85165B}"/>
              </a:ext>
            </a:extLst>
          </xdr:cNvPr>
          <xdr:cNvSpPr/>
        </xdr:nvSpPr>
        <xdr:spPr>
          <a:xfrm>
            <a:off x="1499306" y="1439333"/>
            <a:ext cx="1259416" cy="613833"/>
          </a:xfrm>
          <a:prstGeom prst="wedgeRectCallout">
            <a:avLst>
              <a:gd name="adj1" fmla="val -68259"/>
              <a:gd name="adj2" fmla="val 99312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wrap="square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/>
              <a:t>1</a:t>
            </a:r>
            <a:r>
              <a:rPr lang="ja-JP" altLang="en-US"/>
              <a:t>月</a:t>
            </a:r>
            <a:r>
              <a:rPr lang="en-US" altLang="ja-JP"/>
              <a:t>26</a:t>
            </a:r>
            <a:r>
              <a:rPr lang="ja-JP" altLang="en-US"/>
              <a:t>日</a:t>
            </a:r>
            <a:endParaRPr lang="en-US" altLang="ja-JP"/>
          </a:p>
          <a:p>
            <a:r>
              <a:rPr lang="en-US" altLang="ja-JP"/>
              <a:t>BOTOX</a:t>
            </a:r>
          </a:p>
          <a:p>
            <a:r>
              <a:rPr lang="ja-JP" altLang="en-US" b="1">
                <a:solidFill>
                  <a:srgbClr val="FF0000"/>
                </a:solidFill>
              </a:rPr>
              <a:t>（評価項目変更）</a:t>
            </a:r>
            <a:endParaRPr lang="ja-JP" b="1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0.0831</cdr:x>
      <cdr:y>0</cdr:y>
    </cdr:from>
    <cdr:to>
      <cdr:x>0.08337</cdr:x>
      <cdr:y>0.84791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C290B47E-BC0C-4400-B5C2-36F7308DF45C}"/>
            </a:ext>
          </a:extLst>
        </cdr:cNvPr>
        <cdr:cNvCxnSpPr/>
      </cdr:nvCxnSpPr>
      <cdr:spPr>
        <a:xfrm xmlns:a="http://schemas.openxmlformats.org/drawingml/2006/main" flipH="1" flipV="1">
          <a:off x="1215124" y="0"/>
          <a:ext cx="3948" cy="37217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0.50676</cdr:x>
      <cdr:y>0.0164</cdr:y>
    </cdr:from>
    <cdr:to>
      <cdr:x>0.50703</cdr:x>
      <cdr:y>0.86431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B3540437-A5A1-44AE-98E6-2878E3F76607}"/>
            </a:ext>
          </a:extLst>
        </cdr:cNvPr>
        <cdr:cNvCxnSpPr/>
      </cdr:nvCxnSpPr>
      <cdr:spPr>
        <a:xfrm xmlns:a="http://schemas.openxmlformats.org/drawingml/2006/main" flipH="1" flipV="1">
          <a:off x="7409744" y="71967"/>
          <a:ext cx="3947" cy="37217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0.51737</cdr:x>
      <cdr:y>0.26555</cdr:y>
    </cdr:from>
    <cdr:to>
      <cdr:x>0.60027</cdr:x>
      <cdr:y>0.37069</cdr:y>
    </cdr:to>
    <cdr:sp macro="" textlink="">
      <cdr:nvSpPr>
        <cdr:cNvPr id="7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CA56BAFD-5EB1-4EA4-88D7-1B6A00E76687}"/>
            </a:ext>
          </a:extLst>
        </cdr:cNvPr>
        <cdr:cNvSpPr/>
      </cdr:nvSpPr>
      <cdr:spPr>
        <a:xfrm xmlns:a="http://schemas.openxmlformats.org/drawingml/2006/main">
          <a:off x="7564967" y="1165579"/>
          <a:ext cx="1212144" cy="461514"/>
        </a:xfrm>
        <a:prstGeom xmlns:a="http://schemas.openxmlformats.org/drawingml/2006/main" prst="wedgeRectCallout">
          <a:avLst>
            <a:gd name="adj1" fmla="val -60110"/>
            <a:gd name="adj2" fmla="val 99312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/>
            <a:t>７月</a:t>
          </a:r>
          <a:r>
            <a:rPr lang="en-US" altLang="ja-JP"/>
            <a:t>13</a:t>
          </a:r>
          <a:r>
            <a:rPr lang="ja-JP" altLang="en-US"/>
            <a:t>日</a:t>
          </a:r>
          <a:endParaRPr lang="en-US" altLang="ja-JP"/>
        </a:p>
        <a:p xmlns:a="http://schemas.openxmlformats.org/drawingml/2006/main">
          <a:r>
            <a:rPr lang="ja-JP" altLang="en-US"/>
            <a:t>ゼオマイン注射</a:t>
          </a:r>
          <a:endParaRPr lang="ja-JP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0.82256</cdr:x>
      <cdr:y>0.00836</cdr:y>
    </cdr:from>
    <cdr:to>
      <cdr:x>0.82283</cdr:x>
      <cdr:y>0.85627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8E9F36AB-FCF6-43B3-BF04-A68D5FA2FCE3}"/>
            </a:ext>
          </a:extLst>
        </cdr:cNvPr>
        <cdr:cNvCxnSpPr/>
      </cdr:nvCxnSpPr>
      <cdr:spPr>
        <a:xfrm xmlns:a="http://schemas.openxmlformats.org/drawingml/2006/main" flipH="1" flipV="1">
          <a:off x="12009965" y="36690"/>
          <a:ext cx="3942" cy="37217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0.83319</cdr:x>
      <cdr:y>0.25108</cdr:y>
    </cdr:from>
    <cdr:to>
      <cdr:x>0.90944</cdr:x>
      <cdr:y>0.35622</cdr:y>
    </cdr:to>
    <cdr:sp macro="" textlink="">
      <cdr:nvSpPr>
        <cdr:cNvPr id="9" name="四角形吹き出し 1">
          <a:extLst xmlns:a="http://schemas.openxmlformats.org/drawingml/2006/main">
            <a:ext uri="{FF2B5EF4-FFF2-40B4-BE49-F238E27FC236}">
              <a16:creationId xmlns:a16="http://schemas.microsoft.com/office/drawing/2014/main" id="{E2C6208D-3A7E-40E4-97A7-EE613981D4CC}"/>
            </a:ext>
          </a:extLst>
        </cdr:cNvPr>
        <cdr:cNvSpPr/>
      </cdr:nvSpPr>
      <cdr:spPr>
        <a:xfrm xmlns:a="http://schemas.openxmlformats.org/drawingml/2006/main">
          <a:off x="12165189" y="1102078"/>
          <a:ext cx="1113367" cy="461495"/>
        </a:xfrm>
        <a:prstGeom xmlns:a="http://schemas.openxmlformats.org/drawingml/2006/main" prst="wedgeRectCallout">
          <a:avLst>
            <a:gd name="adj1" fmla="val -60110"/>
            <a:gd name="adj2" fmla="val 99312"/>
          </a:avLst>
        </a:prstGeom>
        <a:ln xmlns:a="http://schemas.openxmlformats.org/drawingml/2006/main" w="12700">
          <a:solidFill>
            <a:schemeClr val="tx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/>
            <a:t>11</a:t>
          </a:r>
          <a:r>
            <a:rPr lang="ja-JP" altLang="en-US"/>
            <a:t>月</a:t>
          </a:r>
          <a:r>
            <a:rPr lang="en-US" altLang="ja-JP"/>
            <a:t>16</a:t>
          </a:r>
          <a:r>
            <a:rPr lang="ja-JP" altLang="en-US"/>
            <a:t>日</a:t>
          </a:r>
          <a:endParaRPr lang="en-US" altLang="ja-JP"/>
        </a:p>
        <a:p xmlns:a="http://schemas.openxmlformats.org/drawingml/2006/main">
          <a:r>
            <a:rPr lang="ja-JP" altLang="en-US"/>
            <a:t>ゼオマイン注射</a:t>
          </a:r>
          <a:endParaRPr lang="ja-JP" b="1">
            <a:solidFill>
              <a:srgbClr val="FF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115630</xdr:rowOff>
    </xdr:from>
    <xdr:to>
      <xdr:col>24</xdr:col>
      <xdr:colOff>38099</xdr:colOff>
      <xdr:row>27</xdr:row>
      <xdr:rowOff>45861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513D15B0-450E-443C-BF25-DC6270829BC7}"/>
            </a:ext>
          </a:extLst>
        </xdr:cNvPr>
        <xdr:cNvGrpSpPr/>
      </xdr:nvGrpSpPr>
      <xdr:grpSpPr>
        <a:xfrm>
          <a:off x="0" y="115630"/>
          <a:ext cx="14621932" cy="4389342"/>
          <a:chOff x="0" y="955241"/>
          <a:chExt cx="14621932" cy="4389342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AF781AE0-6253-42F1-AB41-8F0198E34478}"/>
              </a:ext>
            </a:extLst>
          </xdr:cNvPr>
          <xdr:cNvGrpSpPr/>
        </xdr:nvGrpSpPr>
        <xdr:grpSpPr>
          <a:xfrm>
            <a:off x="0" y="955241"/>
            <a:ext cx="14621932" cy="4389342"/>
            <a:chOff x="292804" y="1124574"/>
            <a:chExt cx="14621932" cy="4389342"/>
          </a:xfrm>
        </xdr:grpSpPr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9179AF66-5854-4D02-8547-36BC27011B9C}"/>
                </a:ext>
              </a:extLst>
            </xdr:cNvPr>
            <xdr:cNvGraphicFramePr>
              <a:graphicFrameLocks/>
            </xdr:cNvGraphicFramePr>
          </xdr:nvGraphicFramePr>
          <xdr:xfrm>
            <a:off x="292804" y="1124574"/>
            <a:ext cx="14621932" cy="438934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4" name="四角形吹き出し 1">
              <a:extLst>
                <a:ext uri="{FF2B5EF4-FFF2-40B4-BE49-F238E27FC236}">
                  <a16:creationId xmlns:a16="http://schemas.microsoft.com/office/drawing/2014/main" id="{2768D83C-6BF9-4D25-97CE-56456F7329A8}"/>
                </a:ext>
              </a:extLst>
            </xdr:cNvPr>
            <xdr:cNvSpPr/>
          </xdr:nvSpPr>
          <xdr:spPr>
            <a:xfrm>
              <a:off x="2737555" y="2032001"/>
              <a:ext cx="770359" cy="451994"/>
            </a:xfrm>
            <a:prstGeom prst="wedgeRectCallout">
              <a:avLst>
                <a:gd name="adj1" fmla="val -71620"/>
                <a:gd name="adj2" fmla="val 85026"/>
              </a:avLst>
            </a:prstGeom>
            <a:ln w="12700">
              <a:solidFill>
                <a:schemeClr val="tx2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altLang="ja-JP"/>
                <a:t>2</a:t>
              </a:r>
              <a:r>
                <a:rPr lang="ja-JP" altLang="en-US"/>
                <a:t>月</a:t>
              </a:r>
              <a:r>
                <a:rPr lang="en-US" altLang="ja-JP"/>
                <a:t>25</a:t>
              </a:r>
              <a:r>
                <a:rPr lang="ja-JP" altLang="en-US"/>
                <a:t>日</a:t>
              </a:r>
              <a:endParaRPr lang="en-US" altLang="ja-JP"/>
            </a:p>
            <a:p>
              <a:r>
                <a:rPr lang="en-US" altLang="ja-JP"/>
                <a:t>BOTOX</a:t>
              </a:r>
              <a:endParaRPr lang="ja-JP"/>
            </a:p>
          </xdr:txBody>
        </xdr:sp>
      </xdr:grpSp>
      <xdr:sp macro="" textlink="">
        <xdr:nvSpPr>
          <xdr:cNvPr id="8" name="四角形吹き出し 1">
            <a:extLst>
              <a:ext uri="{FF2B5EF4-FFF2-40B4-BE49-F238E27FC236}">
                <a16:creationId xmlns:a16="http://schemas.microsoft.com/office/drawing/2014/main" id="{A74A71E9-7971-4B86-9E4E-E5859E8466DC}"/>
              </a:ext>
            </a:extLst>
          </xdr:cNvPr>
          <xdr:cNvSpPr/>
        </xdr:nvSpPr>
        <xdr:spPr>
          <a:xfrm>
            <a:off x="8826500" y="1961444"/>
            <a:ext cx="770359" cy="451994"/>
          </a:xfrm>
          <a:prstGeom prst="wedgeRectCallout">
            <a:avLst>
              <a:gd name="adj1" fmla="val -66124"/>
              <a:gd name="adj2" fmla="val 97514"/>
            </a:avLst>
          </a:prstGeom>
          <a:ln w="12700">
            <a:solidFill>
              <a:schemeClr val="tx2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/>
              <a:t>8</a:t>
            </a:r>
            <a:r>
              <a:rPr lang="ja-JP" altLang="en-US"/>
              <a:t>月</a:t>
            </a:r>
            <a:r>
              <a:rPr lang="en-US" altLang="ja-JP"/>
              <a:t>4</a:t>
            </a:r>
            <a:r>
              <a:rPr lang="ja-JP" altLang="en-US"/>
              <a:t>日</a:t>
            </a:r>
            <a:endParaRPr lang="en-US" altLang="ja-JP"/>
          </a:p>
          <a:p>
            <a:r>
              <a:rPr lang="en-US" altLang="ja-JP"/>
              <a:t>BOTOX</a:t>
            </a:r>
            <a:endParaRPr lang="ja-JP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m36/Desktop/&#12507;&#12540;&#12512;&#12506;&#12540;&#12472;&#29992;&#12487;&#12540;&#12479;20200705/dell&#26356;&#26032;_2018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年毎週（数値） "/>
      <sheetName val="2018年毎週（グラフ） "/>
    </sheetNames>
    <sheetDataSet>
      <sheetData sheetId="0">
        <row r="2">
          <cell r="B2" t="str">
            <v>AOU(頻度）</v>
          </cell>
        </row>
        <row r="42">
          <cell r="B42">
            <v>4</v>
          </cell>
          <cell r="C42">
            <v>3.28</v>
          </cell>
        </row>
        <row r="46">
          <cell r="B46">
            <v>4.21</v>
          </cell>
          <cell r="C46">
            <v>3.57</v>
          </cell>
        </row>
        <row r="51">
          <cell r="B51">
            <v>4.1399999999999997</v>
          </cell>
          <cell r="C51">
            <v>3.21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年毎週（数値） "/>
      <sheetName val="2018年毎週（グラフ） "/>
    </sheetNames>
    <sheetDataSet>
      <sheetData sheetId="0">
        <row r="2">
          <cell r="B2" t="str">
            <v>AOU(頻度）</v>
          </cell>
          <cell r="C2" t="str">
            <v>QOM（質）</v>
          </cell>
        </row>
        <row r="3">
          <cell r="A3">
            <v>43105</v>
          </cell>
          <cell r="B3">
            <v>4.28</v>
          </cell>
          <cell r="C3">
            <v>3.42</v>
          </cell>
        </row>
        <row r="4">
          <cell r="A4">
            <v>43112</v>
          </cell>
          <cell r="B4">
            <v>4.21</v>
          </cell>
          <cell r="C4">
            <v>3.5</v>
          </cell>
        </row>
        <row r="5">
          <cell r="A5">
            <v>43119</v>
          </cell>
          <cell r="B5">
            <v>4</v>
          </cell>
          <cell r="C5">
            <v>3.78</v>
          </cell>
        </row>
        <row r="6">
          <cell r="A6">
            <v>43126</v>
          </cell>
          <cell r="B6">
            <v>4.1399999999999997</v>
          </cell>
          <cell r="C6">
            <v>3.57</v>
          </cell>
        </row>
        <row r="7">
          <cell r="A7">
            <v>43133</v>
          </cell>
          <cell r="B7">
            <v>3.85</v>
          </cell>
          <cell r="C7">
            <v>3.42</v>
          </cell>
        </row>
        <row r="8">
          <cell r="A8">
            <v>43140</v>
          </cell>
          <cell r="B8">
            <v>3.92</v>
          </cell>
          <cell r="C8">
            <v>3.57</v>
          </cell>
        </row>
        <row r="9">
          <cell r="A9">
            <v>43147</v>
          </cell>
          <cell r="B9">
            <v>4.1399999999999997</v>
          </cell>
          <cell r="C9">
            <v>3.42</v>
          </cell>
        </row>
        <row r="10">
          <cell r="A10">
            <v>43154</v>
          </cell>
          <cell r="B10">
            <v>4.07</v>
          </cell>
          <cell r="C10">
            <v>3.64</v>
          </cell>
        </row>
        <row r="11">
          <cell r="A11">
            <v>43161</v>
          </cell>
          <cell r="B11">
            <v>4.1399999999999997</v>
          </cell>
          <cell r="C11">
            <v>3.57</v>
          </cell>
        </row>
        <row r="12">
          <cell r="A12">
            <v>43168</v>
          </cell>
          <cell r="B12">
            <v>4.1399999999999997</v>
          </cell>
          <cell r="C12">
            <v>3.42</v>
          </cell>
        </row>
        <row r="13">
          <cell r="A13">
            <v>43175</v>
          </cell>
          <cell r="B13">
            <v>4</v>
          </cell>
          <cell r="C13">
            <v>3.57</v>
          </cell>
        </row>
        <row r="14">
          <cell r="A14">
            <v>43182</v>
          </cell>
          <cell r="B14">
            <v>4.07</v>
          </cell>
          <cell r="C14">
            <v>3.85</v>
          </cell>
        </row>
        <row r="15">
          <cell r="A15">
            <v>43189</v>
          </cell>
          <cell r="B15">
            <v>3.92</v>
          </cell>
          <cell r="C15">
            <v>3.42</v>
          </cell>
        </row>
        <row r="16">
          <cell r="A16">
            <v>43196</v>
          </cell>
          <cell r="B16">
            <v>4</v>
          </cell>
          <cell r="C16">
            <v>3.57</v>
          </cell>
        </row>
        <row r="17">
          <cell r="A17">
            <v>43203</v>
          </cell>
          <cell r="B17">
            <v>4.21</v>
          </cell>
          <cell r="C17">
            <v>3.64</v>
          </cell>
        </row>
        <row r="18">
          <cell r="A18">
            <v>43210</v>
          </cell>
          <cell r="B18">
            <v>4.3499999999999996</v>
          </cell>
          <cell r="C18">
            <v>3.42</v>
          </cell>
        </row>
        <row r="19">
          <cell r="A19">
            <v>43217</v>
          </cell>
          <cell r="B19">
            <v>4.3499999999999996</v>
          </cell>
          <cell r="C19">
            <v>3.42</v>
          </cell>
        </row>
        <row r="20">
          <cell r="A20">
            <v>43224</v>
          </cell>
          <cell r="B20">
            <v>4.1399999999999997</v>
          </cell>
          <cell r="C20">
            <v>3.5</v>
          </cell>
        </row>
        <row r="21">
          <cell r="A21">
            <v>43231</v>
          </cell>
          <cell r="B21">
            <v>4.28</v>
          </cell>
          <cell r="C21">
            <v>3.28</v>
          </cell>
        </row>
        <row r="22">
          <cell r="A22">
            <v>43238</v>
          </cell>
          <cell r="B22">
            <v>4.2839999999999998</v>
          </cell>
          <cell r="C22">
            <v>3.35</v>
          </cell>
        </row>
        <row r="23">
          <cell r="A23">
            <v>43245</v>
          </cell>
          <cell r="B23">
            <v>4.07</v>
          </cell>
          <cell r="C23">
            <v>3.14</v>
          </cell>
        </row>
        <row r="24">
          <cell r="A24">
            <v>43252</v>
          </cell>
          <cell r="B24">
            <v>4.21</v>
          </cell>
          <cell r="C24">
            <v>3.5</v>
          </cell>
        </row>
        <row r="25">
          <cell r="A25">
            <v>43259</v>
          </cell>
          <cell r="B25">
            <v>4</v>
          </cell>
          <cell r="C25">
            <v>3.57</v>
          </cell>
        </row>
        <row r="26">
          <cell r="A26">
            <v>43266</v>
          </cell>
          <cell r="B26">
            <v>4.07</v>
          </cell>
          <cell r="C26">
            <v>3.78</v>
          </cell>
        </row>
        <row r="27">
          <cell r="A27">
            <v>43273</v>
          </cell>
          <cell r="B27">
            <v>4.21</v>
          </cell>
          <cell r="C27">
            <v>3.5</v>
          </cell>
        </row>
        <row r="28">
          <cell r="A28">
            <v>43280</v>
          </cell>
          <cell r="B28">
            <v>4.21</v>
          </cell>
          <cell r="C28">
            <v>3.5</v>
          </cell>
        </row>
        <row r="29">
          <cell r="A29">
            <v>43287</v>
          </cell>
          <cell r="B29">
            <v>4.21</v>
          </cell>
          <cell r="C29">
            <v>3.5</v>
          </cell>
        </row>
        <row r="30">
          <cell r="A30">
            <v>43294</v>
          </cell>
          <cell r="B30">
            <v>4.42</v>
          </cell>
          <cell r="C30">
            <v>3.5</v>
          </cell>
        </row>
        <row r="31">
          <cell r="A31">
            <v>43301</v>
          </cell>
          <cell r="B31">
            <v>4.07</v>
          </cell>
          <cell r="C31">
            <v>3.71</v>
          </cell>
        </row>
        <row r="32">
          <cell r="A32">
            <v>43308</v>
          </cell>
          <cell r="B32">
            <v>4.42</v>
          </cell>
          <cell r="C32">
            <v>3.14</v>
          </cell>
        </row>
        <row r="33">
          <cell r="A33">
            <v>43315</v>
          </cell>
          <cell r="B33">
            <v>4</v>
          </cell>
          <cell r="C33">
            <v>3.35</v>
          </cell>
        </row>
        <row r="34">
          <cell r="A34">
            <v>43322</v>
          </cell>
          <cell r="B34">
            <v>4.28</v>
          </cell>
          <cell r="C34">
            <v>3.35</v>
          </cell>
        </row>
        <row r="35">
          <cell r="A35">
            <v>43329</v>
          </cell>
          <cell r="B35">
            <v>3.85</v>
          </cell>
          <cell r="C35">
            <v>3.35</v>
          </cell>
        </row>
        <row r="36">
          <cell r="A36">
            <v>43336</v>
          </cell>
          <cell r="B36">
            <v>3.85</v>
          </cell>
          <cell r="C36">
            <v>3.64</v>
          </cell>
        </row>
        <row r="37">
          <cell r="A37">
            <v>43343</v>
          </cell>
          <cell r="B37">
            <v>4.07</v>
          </cell>
          <cell r="C37">
            <v>3.42</v>
          </cell>
        </row>
        <row r="38">
          <cell r="A38">
            <v>43350</v>
          </cell>
          <cell r="B38">
            <v>4.21</v>
          </cell>
          <cell r="C38">
            <v>3.42</v>
          </cell>
        </row>
        <row r="39">
          <cell r="A39">
            <v>43357</v>
          </cell>
          <cell r="B39">
            <v>4.1399999999999997</v>
          </cell>
          <cell r="C39">
            <v>3.5</v>
          </cell>
        </row>
        <row r="40">
          <cell r="A40">
            <v>43364</v>
          </cell>
          <cell r="B40">
            <v>4.21</v>
          </cell>
          <cell r="C40">
            <v>3.71</v>
          </cell>
        </row>
        <row r="41">
          <cell r="A41">
            <v>43371</v>
          </cell>
          <cell r="B41">
            <v>4</v>
          </cell>
          <cell r="C41">
            <v>3.42</v>
          </cell>
        </row>
        <row r="42">
          <cell r="A42">
            <v>43378</v>
          </cell>
          <cell r="B42">
            <v>4</v>
          </cell>
          <cell r="C42">
            <v>3.28</v>
          </cell>
        </row>
        <row r="43">
          <cell r="A43">
            <v>43385</v>
          </cell>
          <cell r="B43">
            <v>4.1399999999999997</v>
          </cell>
          <cell r="C43">
            <v>3.5</v>
          </cell>
        </row>
        <row r="44">
          <cell r="A44">
            <v>43392</v>
          </cell>
          <cell r="B44">
            <v>4.21</v>
          </cell>
          <cell r="C44">
            <v>3.42</v>
          </cell>
        </row>
        <row r="45">
          <cell r="A45">
            <v>43399</v>
          </cell>
          <cell r="B45">
            <v>4.21</v>
          </cell>
          <cell r="C45">
            <v>3.5</v>
          </cell>
        </row>
        <row r="46">
          <cell r="A46">
            <v>43406</v>
          </cell>
          <cell r="B46">
            <v>4.21</v>
          </cell>
          <cell r="C46">
            <v>3.57</v>
          </cell>
        </row>
        <row r="47">
          <cell r="A47">
            <v>43413</v>
          </cell>
          <cell r="B47">
            <v>4.21</v>
          </cell>
          <cell r="C47">
            <v>3.42</v>
          </cell>
        </row>
        <row r="48">
          <cell r="A48">
            <v>43420</v>
          </cell>
          <cell r="B48">
            <v>4.3499999999999996</v>
          </cell>
          <cell r="C48">
            <v>3.14</v>
          </cell>
        </row>
        <row r="49">
          <cell r="A49">
            <v>43427</v>
          </cell>
          <cell r="B49">
            <v>4.07</v>
          </cell>
          <cell r="C49">
            <v>3.64</v>
          </cell>
        </row>
        <row r="50">
          <cell r="A50">
            <v>43434</v>
          </cell>
          <cell r="B50">
            <v>4.28</v>
          </cell>
          <cell r="C50">
            <v>3.5</v>
          </cell>
        </row>
        <row r="51">
          <cell r="A51">
            <v>43441</v>
          </cell>
          <cell r="B51">
            <v>4.1399999999999997</v>
          </cell>
          <cell r="C51">
            <v>3.21</v>
          </cell>
        </row>
        <row r="52">
          <cell r="A52">
            <v>43448</v>
          </cell>
          <cell r="B52">
            <v>4.21</v>
          </cell>
          <cell r="C52">
            <v>3.35</v>
          </cell>
        </row>
        <row r="53">
          <cell r="A53">
            <v>43455</v>
          </cell>
          <cell r="B53">
            <v>4.21</v>
          </cell>
          <cell r="C53">
            <v>3.35</v>
          </cell>
        </row>
        <row r="54">
          <cell r="A54">
            <v>43462</v>
          </cell>
          <cell r="B54">
            <v>4.3499999999999996</v>
          </cell>
          <cell r="C54">
            <v>3.57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A44D5-6221-4DA3-A11A-6A5EFD2E6C69}">
  <sheetPr>
    <pageSetUpPr fitToPage="1"/>
  </sheetPr>
  <dimension ref="A1:D106"/>
  <sheetViews>
    <sheetView tabSelected="1" zoomScaleNormal="100" zoomScaleSheetLayoutView="70" workbookViewId="0">
      <selection activeCell="B14" sqref="B14"/>
    </sheetView>
  </sheetViews>
  <sheetFormatPr defaultColWidth="9" defaultRowHeight="13"/>
  <cols>
    <col min="1" max="1" width="10" style="16" bestFit="1" customWidth="1"/>
    <col min="2" max="2" width="11.81640625" style="16" bestFit="1" customWidth="1"/>
    <col min="3" max="3" width="10.36328125" style="16" bestFit="1" customWidth="1"/>
    <col min="4" max="4" width="5.1796875" style="16" customWidth="1"/>
    <col min="5" max="21" width="9" style="16"/>
    <col min="22" max="22" width="8.90625" style="16" customWidth="1"/>
    <col min="23" max="16384" width="9" style="16"/>
  </cols>
  <sheetData>
    <row r="1" spans="1:4" s="109" customFormat="1" ht="14">
      <c r="A1" s="107" t="s">
        <v>88</v>
      </c>
      <c r="B1" s="15" t="s">
        <v>0</v>
      </c>
      <c r="C1" s="108" t="s">
        <v>1</v>
      </c>
    </row>
    <row r="2" spans="1:4" ht="14">
      <c r="A2" s="17">
        <v>45296</v>
      </c>
      <c r="B2" s="18">
        <v>4.71</v>
      </c>
      <c r="C2" s="14">
        <v>3.85</v>
      </c>
      <c r="D2" s="19"/>
    </row>
    <row r="3" spans="1:4" ht="14">
      <c r="A3" s="17">
        <f t="shared" ref="A3:A53" si="0">A2+7</f>
        <v>45303</v>
      </c>
      <c r="B3" s="18">
        <v>4.92</v>
      </c>
      <c r="C3" s="18">
        <v>3.85</v>
      </c>
      <c r="D3" s="19"/>
    </row>
    <row r="4" spans="1:4" ht="14">
      <c r="A4" s="17">
        <f t="shared" si="0"/>
        <v>45310</v>
      </c>
      <c r="B4" s="18">
        <v>4.78</v>
      </c>
      <c r="C4" s="14">
        <v>3.85</v>
      </c>
      <c r="D4" s="20"/>
    </row>
    <row r="5" spans="1:4" ht="14">
      <c r="A5" s="17">
        <f t="shared" si="0"/>
        <v>45317</v>
      </c>
      <c r="B5" s="18">
        <v>4.78</v>
      </c>
      <c r="C5" s="14">
        <v>3.85</v>
      </c>
      <c r="D5" s="19"/>
    </row>
    <row r="6" spans="1:4" ht="14">
      <c r="A6" s="17">
        <f t="shared" si="0"/>
        <v>45324</v>
      </c>
      <c r="B6" s="18">
        <v>4.6399999999999997</v>
      </c>
      <c r="C6" s="14">
        <v>3.85</v>
      </c>
      <c r="D6" s="4"/>
    </row>
    <row r="7" spans="1:4" ht="14">
      <c r="A7" s="17">
        <f t="shared" si="0"/>
        <v>45331</v>
      </c>
      <c r="B7" s="18">
        <v>4.71</v>
      </c>
      <c r="C7" s="18">
        <v>3.85</v>
      </c>
      <c r="D7" s="19"/>
    </row>
    <row r="8" spans="1:4" ht="14">
      <c r="A8" s="17">
        <f t="shared" si="0"/>
        <v>45338</v>
      </c>
      <c r="B8" s="18">
        <v>4.78</v>
      </c>
      <c r="C8" s="18">
        <v>3.85</v>
      </c>
      <c r="D8" s="19"/>
    </row>
    <row r="9" spans="1:4" ht="14">
      <c r="A9" s="17">
        <f t="shared" si="0"/>
        <v>45345</v>
      </c>
      <c r="B9" s="18">
        <v>4.8499999999999996</v>
      </c>
      <c r="C9" s="18">
        <v>4</v>
      </c>
      <c r="D9" s="19"/>
    </row>
    <row r="10" spans="1:4" ht="14">
      <c r="A10" s="17">
        <f t="shared" si="0"/>
        <v>45352</v>
      </c>
      <c r="B10" s="18">
        <v>4.78</v>
      </c>
      <c r="C10" s="18">
        <v>3.92</v>
      </c>
      <c r="D10" s="19"/>
    </row>
    <row r="11" spans="1:4" ht="14">
      <c r="A11" s="17">
        <f t="shared" si="0"/>
        <v>45359</v>
      </c>
      <c r="B11" s="18">
        <v>4.78</v>
      </c>
      <c r="C11" s="18">
        <v>3.85</v>
      </c>
      <c r="D11" s="19"/>
    </row>
    <row r="12" spans="1:4" ht="14">
      <c r="A12" s="17">
        <f t="shared" si="0"/>
        <v>45366</v>
      </c>
      <c r="B12" s="18">
        <v>4.78</v>
      </c>
      <c r="C12" s="18">
        <v>3.85</v>
      </c>
      <c r="D12" s="19"/>
    </row>
    <row r="13" spans="1:4" ht="14">
      <c r="A13" s="17">
        <f t="shared" si="0"/>
        <v>45373</v>
      </c>
      <c r="B13" s="18">
        <v>4.78</v>
      </c>
      <c r="C13" s="18">
        <v>3.85</v>
      </c>
      <c r="D13" s="19"/>
    </row>
    <row r="14" spans="1:4" ht="14">
      <c r="A14" s="17">
        <f t="shared" si="0"/>
        <v>45380</v>
      </c>
      <c r="B14" s="18"/>
      <c r="C14" s="18"/>
      <c r="D14" s="19"/>
    </row>
    <row r="15" spans="1:4" ht="14">
      <c r="A15" s="17">
        <f t="shared" si="0"/>
        <v>45387</v>
      </c>
      <c r="B15" s="21"/>
      <c r="C15" s="21"/>
      <c r="D15" s="19"/>
    </row>
    <row r="16" spans="1:4" ht="14">
      <c r="A16" s="17">
        <f t="shared" si="0"/>
        <v>45394</v>
      </c>
      <c r="B16" s="21"/>
      <c r="C16" s="21"/>
      <c r="D16" s="19"/>
    </row>
    <row r="17" spans="1:4" ht="14">
      <c r="A17" s="17">
        <f t="shared" si="0"/>
        <v>45401</v>
      </c>
      <c r="B17" s="21"/>
      <c r="C17" s="13"/>
      <c r="D17" s="19"/>
    </row>
    <row r="18" spans="1:4" ht="14">
      <c r="A18" s="17">
        <f t="shared" si="0"/>
        <v>45408</v>
      </c>
      <c r="B18" s="21"/>
      <c r="C18" s="21"/>
      <c r="D18" s="19"/>
    </row>
    <row r="19" spans="1:4" ht="14">
      <c r="A19" s="17">
        <f t="shared" si="0"/>
        <v>45415</v>
      </c>
      <c r="B19" s="21"/>
      <c r="C19" s="21"/>
      <c r="D19" s="19"/>
    </row>
    <row r="20" spans="1:4" ht="14">
      <c r="A20" s="17">
        <f t="shared" si="0"/>
        <v>45422</v>
      </c>
      <c r="B20" s="21"/>
      <c r="C20" s="21"/>
      <c r="D20" s="19"/>
    </row>
    <row r="21" spans="1:4" ht="14">
      <c r="A21" s="17">
        <f t="shared" si="0"/>
        <v>45429</v>
      </c>
      <c r="B21" s="21"/>
      <c r="C21" s="21"/>
      <c r="D21" s="19"/>
    </row>
    <row r="22" spans="1:4" ht="14">
      <c r="A22" s="17">
        <f>A21+7</f>
        <v>45436</v>
      </c>
      <c r="B22" s="21"/>
      <c r="C22" s="21"/>
      <c r="D22" s="19"/>
    </row>
    <row r="23" spans="1:4" ht="14">
      <c r="A23" s="17">
        <f t="shared" si="0"/>
        <v>45443</v>
      </c>
      <c r="B23" s="21"/>
      <c r="C23" s="21"/>
      <c r="D23" s="19"/>
    </row>
    <row r="24" spans="1:4" ht="14">
      <c r="A24" s="17">
        <f t="shared" si="0"/>
        <v>45450</v>
      </c>
      <c r="B24" s="21"/>
      <c r="C24" s="21"/>
      <c r="D24" s="19"/>
    </row>
    <row r="25" spans="1:4" ht="14">
      <c r="A25" s="17">
        <f t="shared" si="0"/>
        <v>45457</v>
      </c>
      <c r="B25" s="21"/>
      <c r="C25" s="21"/>
      <c r="D25" s="19"/>
    </row>
    <row r="26" spans="1:4" ht="14">
      <c r="A26" s="17">
        <f t="shared" si="0"/>
        <v>45464</v>
      </c>
      <c r="B26" s="13"/>
      <c r="C26" s="21"/>
      <c r="D26" s="19"/>
    </row>
    <row r="27" spans="1:4" ht="14">
      <c r="A27" s="17">
        <f t="shared" si="0"/>
        <v>45471</v>
      </c>
      <c r="B27" s="21"/>
      <c r="C27" s="21"/>
      <c r="D27" s="19"/>
    </row>
    <row r="28" spans="1:4" ht="14">
      <c r="A28" s="17">
        <f t="shared" si="0"/>
        <v>45478</v>
      </c>
      <c r="B28" s="21"/>
      <c r="C28" s="21"/>
      <c r="D28" s="19"/>
    </row>
    <row r="29" spans="1:4" ht="14">
      <c r="A29" s="17">
        <f t="shared" si="0"/>
        <v>45485</v>
      </c>
      <c r="B29" s="21"/>
      <c r="C29" s="21"/>
      <c r="D29" s="19"/>
    </row>
    <row r="30" spans="1:4" ht="14">
      <c r="A30" s="17">
        <f t="shared" si="0"/>
        <v>45492</v>
      </c>
      <c r="B30" s="21"/>
      <c r="C30" s="21"/>
      <c r="D30" s="19"/>
    </row>
    <row r="31" spans="1:4" ht="14">
      <c r="A31" s="17">
        <f t="shared" si="0"/>
        <v>45499</v>
      </c>
      <c r="B31" s="21"/>
      <c r="C31" s="21"/>
      <c r="D31" s="19"/>
    </row>
    <row r="32" spans="1:4" ht="14">
      <c r="A32" s="17">
        <f t="shared" si="0"/>
        <v>45506</v>
      </c>
      <c r="B32" s="21"/>
      <c r="C32" s="21"/>
      <c r="D32" s="19"/>
    </row>
    <row r="33" spans="1:4" ht="14">
      <c r="A33" s="17">
        <f t="shared" si="0"/>
        <v>45513</v>
      </c>
      <c r="B33" s="21"/>
      <c r="C33" s="21"/>
      <c r="D33" s="19"/>
    </row>
    <row r="34" spans="1:4" ht="14">
      <c r="A34" s="17">
        <f t="shared" si="0"/>
        <v>45520</v>
      </c>
      <c r="B34" s="21"/>
      <c r="C34" s="21"/>
      <c r="D34" s="19"/>
    </row>
    <row r="35" spans="1:4" ht="14">
      <c r="A35" s="17">
        <f t="shared" si="0"/>
        <v>45527</v>
      </c>
      <c r="B35" s="21"/>
      <c r="C35" s="21"/>
      <c r="D35" s="19"/>
    </row>
    <row r="36" spans="1:4" ht="14">
      <c r="A36" s="17">
        <f t="shared" si="0"/>
        <v>45534</v>
      </c>
      <c r="B36" s="21"/>
      <c r="C36" s="21"/>
      <c r="D36" s="19"/>
    </row>
    <row r="37" spans="1:4" ht="14">
      <c r="A37" s="17">
        <f t="shared" si="0"/>
        <v>45541</v>
      </c>
      <c r="B37" s="14"/>
      <c r="C37" s="18"/>
      <c r="D37" s="19"/>
    </row>
    <row r="38" spans="1:4" ht="14">
      <c r="A38" s="17">
        <f t="shared" si="0"/>
        <v>45548</v>
      </c>
      <c r="B38" s="18"/>
      <c r="C38" s="18"/>
      <c r="D38" s="19"/>
    </row>
    <row r="39" spans="1:4" ht="14">
      <c r="A39" s="17">
        <f t="shared" si="0"/>
        <v>45555</v>
      </c>
      <c r="B39" s="18"/>
      <c r="C39" s="18"/>
      <c r="D39" s="19"/>
    </row>
    <row r="40" spans="1:4" ht="14">
      <c r="A40" s="17">
        <f t="shared" si="0"/>
        <v>45562</v>
      </c>
      <c r="B40" s="18"/>
      <c r="C40" s="18"/>
      <c r="D40" s="19"/>
    </row>
    <row r="41" spans="1:4" ht="14">
      <c r="A41" s="17">
        <f t="shared" si="0"/>
        <v>45569</v>
      </c>
      <c r="B41" s="18"/>
      <c r="C41" s="18"/>
      <c r="D41" s="19"/>
    </row>
    <row r="42" spans="1:4" ht="14">
      <c r="A42" s="17">
        <f t="shared" si="0"/>
        <v>45576</v>
      </c>
      <c r="B42" s="18"/>
      <c r="C42" s="18"/>
      <c r="D42" s="19"/>
    </row>
    <row r="43" spans="1:4" ht="14">
      <c r="A43" s="17">
        <f t="shared" si="0"/>
        <v>45583</v>
      </c>
      <c r="B43" s="14"/>
      <c r="C43" s="14"/>
      <c r="D43" s="19"/>
    </row>
    <row r="44" spans="1:4" ht="14">
      <c r="A44" s="17">
        <f t="shared" si="0"/>
        <v>45590</v>
      </c>
      <c r="B44" s="18"/>
      <c r="C44" s="18"/>
      <c r="D44" s="19"/>
    </row>
    <row r="45" spans="1:4" ht="14">
      <c r="A45" s="17">
        <f t="shared" si="0"/>
        <v>45597</v>
      </c>
      <c r="B45" s="18"/>
      <c r="C45" s="18"/>
      <c r="D45" s="19"/>
    </row>
    <row r="46" spans="1:4" ht="14">
      <c r="A46" s="17">
        <f t="shared" si="0"/>
        <v>45604</v>
      </c>
      <c r="B46" s="18"/>
      <c r="C46" s="18"/>
      <c r="D46" s="19"/>
    </row>
    <row r="47" spans="1:4" ht="14">
      <c r="A47" s="17">
        <f t="shared" si="0"/>
        <v>45611</v>
      </c>
      <c r="B47" s="18"/>
      <c r="C47" s="18"/>
      <c r="D47" s="19"/>
    </row>
    <row r="48" spans="1:4" ht="14">
      <c r="A48" s="17">
        <f t="shared" si="0"/>
        <v>45618</v>
      </c>
      <c r="B48" s="18"/>
      <c r="C48" s="18"/>
      <c r="D48" s="19"/>
    </row>
    <row r="49" spans="1:4" ht="14">
      <c r="A49" s="17">
        <f t="shared" si="0"/>
        <v>45625</v>
      </c>
      <c r="B49" s="18"/>
      <c r="C49" s="18"/>
      <c r="D49" s="19"/>
    </row>
    <row r="50" spans="1:4" ht="14">
      <c r="A50" s="17">
        <f t="shared" si="0"/>
        <v>45632</v>
      </c>
      <c r="B50" s="18"/>
      <c r="C50" s="18"/>
      <c r="D50" s="19"/>
    </row>
    <row r="51" spans="1:4" ht="14">
      <c r="A51" s="17">
        <f t="shared" si="0"/>
        <v>45639</v>
      </c>
      <c r="B51" s="18"/>
      <c r="C51" s="18"/>
      <c r="D51" s="19"/>
    </row>
    <row r="52" spans="1:4" ht="14">
      <c r="A52" s="17">
        <f t="shared" si="0"/>
        <v>45646</v>
      </c>
      <c r="B52" s="18"/>
      <c r="C52" s="18"/>
      <c r="D52" s="19"/>
    </row>
    <row r="53" spans="1:4" ht="14">
      <c r="A53" s="17">
        <f t="shared" si="0"/>
        <v>45653</v>
      </c>
      <c r="B53" s="18"/>
      <c r="C53" s="18"/>
      <c r="D53" s="19"/>
    </row>
    <row r="54" spans="1:4">
      <c r="A54" s="20"/>
      <c r="D54" s="19"/>
    </row>
    <row r="55" spans="1:4">
      <c r="A55" s="20"/>
      <c r="D55" s="19"/>
    </row>
    <row r="56" spans="1:4">
      <c r="A56" s="20"/>
      <c r="D56" s="19"/>
    </row>
    <row r="57" spans="1:4">
      <c r="A57" s="20"/>
      <c r="D57" s="19"/>
    </row>
    <row r="58" spans="1:4">
      <c r="A58" s="20"/>
      <c r="D58" s="19"/>
    </row>
    <row r="59" spans="1:4">
      <c r="A59" s="20"/>
      <c r="D59" s="19"/>
    </row>
    <row r="60" spans="1:4">
      <c r="A60" s="20"/>
    </row>
    <row r="61" spans="1:4">
      <c r="A61" s="20"/>
    </row>
    <row r="62" spans="1:4">
      <c r="A62" s="20"/>
    </row>
    <row r="63" spans="1:4">
      <c r="A63" s="20"/>
    </row>
    <row r="64" spans="1:4">
      <c r="A64" s="20"/>
    </row>
    <row r="65" spans="1:1">
      <c r="A65" s="20"/>
    </row>
    <row r="66" spans="1:1">
      <c r="A66" s="20"/>
    </row>
    <row r="67" spans="1:1">
      <c r="A67" s="20"/>
    </row>
    <row r="68" spans="1:1">
      <c r="A68" s="20"/>
    </row>
    <row r="69" spans="1:1">
      <c r="A69" s="20"/>
    </row>
    <row r="70" spans="1:1">
      <c r="A70" s="20"/>
    </row>
    <row r="71" spans="1:1">
      <c r="A71" s="20"/>
    </row>
    <row r="72" spans="1:1">
      <c r="A72" s="20"/>
    </row>
    <row r="73" spans="1:1">
      <c r="A73" s="20"/>
    </row>
    <row r="74" spans="1:1">
      <c r="A74" s="20"/>
    </row>
    <row r="75" spans="1:1">
      <c r="A75" s="20"/>
    </row>
    <row r="76" spans="1:1">
      <c r="A76" s="20"/>
    </row>
    <row r="77" spans="1:1">
      <c r="A77" s="20"/>
    </row>
    <row r="78" spans="1:1">
      <c r="A78" s="20"/>
    </row>
    <row r="79" spans="1:1">
      <c r="A79" s="20"/>
    </row>
    <row r="80" spans="1:1">
      <c r="A80" s="20"/>
    </row>
    <row r="81" spans="1:1">
      <c r="A81" s="20"/>
    </row>
    <row r="82" spans="1:1">
      <c r="A82" s="20"/>
    </row>
    <row r="83" spans="1:1">
      <c r="A83" s="20"/>
    </row>
    <row r="84" spans="1:1">
      <c r="A84" s="20"/>
    </row>
    <row r="85" spans="1:1">
      <c r="A85" s="20"/>
    </row>
    <row r="86" spans="1:1">
      <c r="A86" s="20"/>
    </row>
    <row r="87" spans="1:1">
      <c r="A87" s="20"/>
    </row>
    <row r="88" spans="1:1">
      <c r="A88" s="20"/>
    </row>
    <row r="89" spans="1:1">
      <c r="A89" s="20"/>
    </row>
    <row r="90" spans="1:1">
      <c r="A90" s="20"/>
    </row>
    <row r="91" spans="1:1">
      <c r="A91" s="20"/>
    </row>
    <row r="92" spans="1:1">
      <c r="A92" s="20"/>
    </row>
    <row r="93" spans="1:1">
      <c r="A93" s="20"/>
    </row>
    <row r="94" spans="1:1">
      <c r="A94" s="20"/>
    </row>
    <row r="95" spans="1:1">
      <c r="A95" s="20"/>
    </row>
    <row r="96" spans="1:1">
      <c r="A96" s="20"/>
    </row>
    <row r="97" spans="1:1">
      <c r="A97" s="20"/>
    </row>
    <row r="98" spans="1:1">
      <c r="A98" s="20"/>
    </row>
    <row r="99" spans="1:1">
      <c r="A99" s="20"/>
    </row>
    <row r="100" spans="1:1">
      <c r="A100" s="20"/>
    </row>
    <row r="101" spans="1:1">
      <c r="A101" s="20"/>
    </row>
    <row r="102" spans="1:1">
      <c r="A102" s="20"/>
    </row>
    <row r="103" spans="1:1">
      <c r="A103" s="20"/>
    </row>
    <row r="104" spans="1:1">
      <c r="A104" s="20"/>
    </row>
    <row r="105" spans="1:1">
      <c r="A105" s="20"/>
    </row>
    <row r="106" spans="1:1">
      <c r="A106" s="20"/>
    </row>
  </sheetData>
  <phoneticPr fontId="1"/>
  <pageMargins left="0.7" right="0.7" top="0.35" bottom="0.13" header="0.3" footer="0.3"/>
  <pageSetup paperSize="9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4A9B7-D8EC-4679-B3DE-4279FE30F0E0}">
  <sheetPr>
    <pageSetUpPr fitToPage="1"/>
  </sheetPr>
  <dimension ref="A1:D107"/>
  <sheetViews>
    <sheetView topLeftCell="A35" zoomScaleNormal="100" zoomScaleSheetLayoutView="70" workbookViewId="0">
      <selection activeCell="G39" sqref="G39"/>
    </sheetView>
  </sheetViews>
  <sheetFormatPr defaultColWidth="9" defaultRowHeight="13"/>
  <cols>
    <col min="1" max="1" width="11.26953125" style="16" customWidth="1"/>
    <col min="2" max="2" width="11.81640625" style="16" bestFit="1" customWidth="1"/>
    <col min="3" max="3" width="10.36328125" style="16" bestFit="1" customWidth="1"/>
    <col min="4" max="4" width="11.36328125" style="16" customWidth="1"/>
    <col min="5" max="21" width="9" style="16"/>
    <col min="22" max="22" width="8.90625" style="16" customWidth="1"/>
    <col min="23" max="16384" width="9" style="16"/>
  </cols>
  <sheetData>
    <row r="1" spans="1:4" s="109" customFormat="1" ht="14">
      <c r="A1" s="107" t="s">
        <v>71</v>
      </c>
      <c r="B1" s="15" t="s">
        <v>0</v>
      </c>
      <c r="C1" s="108" t="s">
        <v>1</v>
      </c>
    </row>
    <row r="2" spans="1:4" ht="14">
      <c r="A2" s="17">
        <v>44197</v>
      </c>
      <c r="B2" s="18">
        <v>4.8499999999999996</v>
      </c>
      <c r="C2" s="14">
        <v>4.42</v>
      </c>
      <c r="D2" s="19"/>
    </row>
    <row r="3" spans="1:4" ht="14">
      <c r="A3" s="17">
        <f>A2+7</f>
        <v>44204</v>
      </c>
      <c r="B3" s="18">
        <v>4.5</v>
      </c>
      <c r="C3" s="18">
        <v>4</v>
      </c>
      <c r="D3" s="19"/>
    </row>
    <row r="4" spans="1:4" ht="14">
      <c r="A4" s="17">
        <f t="shared" ref="A4:A54" si="0">A3+7</f>
        <v>44211</v>
      </c>
      <c r="B4" s="14">
        <v>4.6399999999999997</v>
      </c>
      <c r="C4" s="13">
        <v>4.1399999999999997</v>
      </c>
      <c r="D4" s="20"/>
    </row>
    <row r="5" spans="1:4" ht="14">
      <c r="A5" s="17">
        <f t="shared" si="0"/>
        <v>44218</v>
      </c>
      <c r="B5" s="18">
        <v>4.6399999999999997</v>
      </c>
      <c r="C5" s="14">
        <v>4.3499999999999996</v>
      </c>
      <c r="D5" s="19"/>
    </row>
    <row r="6" spans="1:4" ht="14">
      <c r="A6" s="17">
        <f t="shared" si="0"/>
        <v>44225</v>
      </c>
      <c r="B6" s="18">
        <v>4.42</v>
      </c>
      <c r="C6" s="14">
        <v>3.57</v>
      </c>
      <c r="D6" s="4" t="s">
        <v>72</v>
      </c>
    </row>
    <row r="7" spans="1:4" ht="14">
      <c r="A7" s="17">
        <f t="shared" si="0"/>
        <v>44232</v>
      </c>
      <c r="B7" s="18">
        <v>4.6399999999999997</v>
      </c>
      <c r="C7" s="18">
        <v>3.85</v>
      </c>
      <c r="D7" s="19"/>
    </row>
    <row r="8" spans="1:4" ht="14">
      <c r="A8" s="17">
        <f t="shared" si="0"/>
        <v>44239</v>
      </c>
      <c r="B8" s="18">
        <v>4.57</v>
      </c>
      <c r="C8" s="18">
        <v>3.5</v>
      </c>
      <c r="D8" s="19"/>
    </row>
    <row r="9" spans="1:4" ht="14">
      <c r="A9" s="17">
        <f t="shared" si="0"/>
        <v>44246</v>
      </c>
      <c r="B9" s="18">
        <v>4.57</v>
      </c>
      <c r="C9" s="18">
        <v>4.07</v>
      </c>
      <c r="D9" s="19"/>
    </row>
    <row r="10" spans="1:4" ht="14">
      <c r="A10" s="17">
        <f t="shared" si="0"/>
        <v>44253</v>
      </c>
      <c r="B10" s="18">
        <v>4.71</v>
      </c>
      <c r="C10" s="18">
        <v>3.85</v>
      </c>
      <c r="D10" s="19"/>
    </row>
    <row r="11" spans="1:4" ht="14">
      <c r="A11" s="17">
        <f t="shared" si="0"/>
        <v>44260</v>
      </c>
      <c r="B11" s="18">
        <v>4.8499999999999996</v>
      </c>
      <c r="C11" s="18">
        <v>4.07</v>
      </c>
      <c r="D11" s="19"/>
    </row>
    <row r="12" spans="1:4" ht="14">
      <c r="A12" s="17">
        <f t="shared" si="0"/>
        <v>44267</v>
      </c>
      <c r="B12" s="18">
        <v>4.6399999999999997</v>
      </c>
      <c r="C12" s="18">
        <v>3.78</v>
      </c>
      <c r="D12" s="19"/>
    </row>
    <row r="13" spans="1:4" ht="14">
      <c r="A13" s="17">
        <f t="shared" si="0"/>
        <v>44274</v>
      </c>
      <c r="B13" s="18">
        <v>4.8499999999999996</v>
      </c>
      <c r="C13" s="18">
        <v>3.78</v>
      </c>
      <c r="D13" s="19"/>
    </row>
    <row r="14" spans="1:4" ht="14">
      <c r="A14" s="17">
        <f t="shared" si="0"/>
        <v>44281</v>
      </c>
      <c r="B14" s="18">
        <v>4.6399999999999997</v>
      </c>
      <c r="C14" s="18">
        <v>3.78</v>
      </c>
      <c r="D14" s="19"/>
    </row>
    <row r="15" spans="1:4" ht="14">
      <c r="A15" s="17">
        <f t="shared" si="0"/>
        <v>44288</v>
      </c>
      <c r="B15" s="21">
        <v>4.78</v>
      </c>
      <c r="C15" s="21">
        <v>3.71</v>
      </c>
      <c r="D15" s="19"/>
    </row>
    <row r="16" spans="1:4" ht="14">
      <c r="A16" s="17">
        <f t="shared" si="0"/>
        <v>44295</v>
      </c>
      <c r="B16" s="21">
        <v>4.8499999999999996</v>
      </c>
      <c r="C16" s="21">
        <v>3.78</v>
      </c>
      <c r="D16" s="19"/>
    </row>
    <row r="17" spans="1:4" ht="14">
      <c r="A17" s="17">
        <f t="shared" si="0"/>
        <v>44302</v>
      </c>
      <c r="B17" s="21">
        <v>4.78</v>
      </c>
      <c r="C17" s="13">
        <v>3.85</v>
      </c>
      <c r="D17" s="19"/>
    </row>
    <row r="18" spans="1:4" ht="14">
      <c r="A18" s="17">
        <f t="shared" si="0"/>
        <v>44309</v>
      </c>
      <c r="B18" s="21">
        <v>4.71</v>
      </c>
      <c r="C18" s="21">
        <v>3.71</v>
      </c>
      <c r="D18" s="19"/>
    </row>
    <row r="19" spans="1:4" ht="14">
      <c r="A19" s="17">
        <f t="shared" si="0"/>
        <v>44316</v>
      </c>
      <c r="B19" s="21">
        <v>4.78</v>
      </c>
      <c r="C19" s="21">
        <v>3.78</v>
      </c>
      <c r="D19" s="19"/>
    </row>
    <row r="20" spans="1:4" ht="14">
      <c r="A20" s="17">
        <f t="shared" si="0"/>
        <v>44323</v>
      </c>
      <c r="B20" s="21">
        <v>4.92</v>
      </c>
      <c r="C20" s="21">
        <v>3.85</v>
      </c>
      <c r="D20" s="19"/>
    </row>
    <row r="21" spans="1:4" ht="14">
      <c r="A21" s="17">
        <f t="shared" si="0"/>
        <v>44330</v>
      </c>
      <c r="B21" s="21">
        <v>4.78</v>
      </c>
      <c r="C21" s="21">
        <v>4</v>
      </c>
      <c r="D21" s="19"/>
    </row>
    <row r="22" spans="1:4" ht="14">
      <c r="A22" s="17">
        <f t="shared" si="0"/>
        <v>44337</v>
      </c>
      <c r="B22" s="21">
        <v>4.78</v>
      </c>
      <c r="C22" s="21">
        <v>4</v>
      </c>
      <c r="D22" s="19"/>
    </row>
    <row r="23" spans="1:4" ht="14">
      <c r="A23" s="17">
        <f t="shared" si="0"/>
        <v>44344</v>
      </c>
      <c r="B23" s="21">
        <v>4.71</v>
      </c>
      <c r="C23" s="21">
        <v>3.78</v>
      </c>
      <c r="D23" s="19"/>
    </row>
    <row r="24" spans="1:4" ht="14">
      <c r="A24" s="17">
        <f t="shared" si="0"/>
        <v>44351</v>
      </c>
      <c r="B24" s="21">
        <v>4.6399999999999997</v>
      </c>
      <c r="C24" s="21">
        <v>3.85</v>
      </c>
      <c r="D24" s="19"/>
    </row>
    <row r="25" spans="1:4" ht="14">
      <c r="A25" s="17">
        <f t="shared" si="0"/>
        <v>44358</v>
      </c>
      <c r="B25" s="21">
        <v>4.78</v>
      </c>
      <c r="C25" s="21">
        <v>3.71</v>
      </c>
      <c r="D25" s="19"/>
    </row>
    <row r="26" spans="1:4" ht="14">
      <c r="A26" s="17">
        <f t="shared" si="0"/>
        <v>44365</v>
      </c>
      <c r="B26" s="13">
        <v>4.71</v>
      </c>
      <c r="C26" s="21">
        <v>3.78</v>
      </c>
      <c r="D26" s="19"/>
    </row>
    <row r="27" spans="1:4" ht="14">
      <c r="A27" s="17">
        <f t="shared" si="0"/>
        <v>44372</v>
      </c>
      <c r="B27" s="21">
        <v>4.78</v>
      </c>
      <c r="C27" s="21">
        <v>3.92</v>
      </c>
      <c r="D27" s="19"/>
    </row>
    <row r="28" spans="1:4" ht="14">
      <c r="A28" s="17">
        <f t="shared" si="0"/>
        <v>44379</v>
      </c>
      <c r="B28" s="21">
        <v>4.8499999999999996</v>
      </c>
      <c r="C28" s="21">
        <v>3.78</v>
      </c>
      <c r="D28" s="19"/>
    </row>
    <row r="29" spans="1:4" ht="14">
      <c r="A29" s="17">
        <f t="shared" si="0"/>
        <v>44386</v>
      </c>
      <c r="B29" s="21">
        <v>4.8499999999999996</v>
      </c>
      <c r="C29" s="21">
        <v>3.92</v>
      </c>
      <c r="D29" s="19"/>
    </row>
    <row r="30" spans="1:4" ht="14">
      <c r="A30" s="17">
        <f t="shared" si="0"/>
        <v>44393</v>
      </c>
      <c r="B30" s="21">
        <v>4.71</v>
      </c>
      <c r="C30" s="21">
        <v>3.85</v>
      </c>
      <c r="D30" s="19"/>
    </row>
    <row r="31" spans="1:4" ht="14">
      <c r="A31" s="17">
        <f t="shared" si="0"/>
        <v>44400</v>
      </c>
      <c r="B31" s="21">
        <v>4.8499999999999996</v>
      </c>
      <c r="C31" s="21">
        <v>3.64</v>
      </c>
      <c r="D31" s="19"/>
    </row>
    <row r="32" spans="1:4" ht="14">
      <c r="A32" s="17">
        <f t="shared" si="0"/>
        <v>44407</v>
      </c>
      <c r="B32" s="21">
        <v>4.71</v>
      </c>
      <c r="C32" s="21">
        <v>3.71</v>
      </c>
      <c r="D32" s="19"/>
    </row>
    <row r="33" spans="1:4" ht="14">
      <c r="A33" s="17">
        <f t="shared" si="0"/>
        <v>44414</v>
      </c>
      <c r="B33" s="21">
        <v>4.6399999999999997</v>
      </c>
      <c r="C33" s="21">
        <v>3.71</v>
      </c>
      <c r="D33" s="19"/>
    </row>
    <row r="34" spans="1:4" ht="14">
      <c r="A34" s="17">
        <f t="shared" si="0"/>
        <v>44421</v>
      </c>
      <c r="B34" s="21">
        <v>4.71</v>
      </c>
      <c r="C34" s="21">
        <v>3.71</v>
      </c>
      <c r="D34" s="19"/>
    </row>
    <row r="35" spans="1:4" ht="14">
      <c r="A35" s="17">
        <f t="shared" si="0"/>
        <v>44428</v>
      </c>
      <c r="B35" s="21">
        <v>4.71</v>
      </c>
      <c r="C35" s="21">
        <v>3.71</v>
      </c>
      <c r="D35" s="19"/>
    </row>
    <row r="36" spans="1:4" ht="14">
      <c r="A36" s="17">
        <f t="shared" si="0"/>
        <v>44435</v>
      </c>
      <c r="B36" s="21">
        <v>4.71</v>
      </c>
      <c r="C36" s="21">
        <v>3.78</v>
      </c>
      <c r="D36" s="19"/>
    </row>
    <row r="37" spans="1:4" ht="14">
      <c r="A37" s="17">
        <f t="shared" si="0"/>
        <v>44442</v>
      </c>
      <c r="B37" s="18">
        <v>4.57</v>
      </c>
      <c r="C37" s="18">
        <v>3.85</v>
      </c>
      <c r="D37" s="19"/>
    </row>
    <row r="38" spans="1:4" ht="14">
      <c r="A38" s="17">
        <f t="shared" si="0"/>
        <v>44449</v>
      </c>
      <c r="B38" s="18">
        <v>4.57</v>
      </c>
      <c r="C38" s="18">
        <v>3.92</v>
      </c>
      <c r="D38" s="19"/>
    </row>
    <row r="39" spans="1:4" ht="14">
      <c r="A39" s="17">
        <f t="shared" si="0"/>
        <v>44456</v>
      </c>
      <c r="B39" s="18">
        <v>4.28</v>
      </c>
      <c r="C39" s="18">
        <v>4</v>
      </c>
      <c r="D39" s="19"/>
    </row>
    <row r="40" spans="1:4" ht="14">
      <c r="A40" s="17">
        <f t="shared" si="0"/>
        <v>44463</v>
      </c>
      <c r="B40" s="18">
        <v>4.3499999999999996</v>
      </c>
      <c r="C40" s="18">
        <v>4.07</v>
      </c>
      <c r="D40" s="19"/>
    </row>
    <row r="41" spans="1:4" ht="14">
      <c r="A41" s="17">
        <f t="shared" si="0"/>
        <v>44470</v>
      </c>
      <c r="B41" s="18">
        <v>4.3499999999999996</v>
      </c>
      <c r="C41" s="18">
        <v>4.07</v>
      </c>
      <c r="D41" s="19"/>
    </row>
    <row r="42" spans="1:4" ht="14">
      <c r="A42" s="17">
        <f t="shared" si="0"/>
        <v>44477</v>
      </c>
      <c r="B42" s="18">
        <v>4.6399999999999997</v>
      </c>
      <c r="C42" s="18">
        <v>4.1399999999999997</v>
      </c>
      <c r="D42" s="19"/>
    </row>
    <row r="43" spans="1:4" ht="14">
      <c r="A43" s="17">
        <f t="shared" si="0"/>
        <v>44484</v>
      </c>
      <c r="B43" s="14">
        <v>4.57</v>
      </c>
      <c r="C43" s="14">
        <v>4</v>
      </c>
      <c r="D43" s="19"/>
    </row>
    <row r="44" spans="1:4" ht="14">
      <c r="A44" s="17">
        <f t="shared" si="0"/>
        <v>44491</v>
      </c>
      <c r="B44" s="18">
        <v>4.78</v>
      </c>
      <c r="C44" s="18">
        <v>4</v>
      </c>
      <c r="D44" s="19"/>
    </row>
    <row r="45" spans="1:4" ht="14">
      <c r="A45" s="17">
        <f t="shared" si="0"/>
        <v>44498</v>
      </c>
      <c r="B45" s="18">
        <v>4.71</v>
      </c>
      <c r="C45" s="18">
        <v>4.1399999999999997</v>
      </c>
      <c r="D45" s="19"/>
    </row>
    <row r="46" spans="1:4" ht="14">
      <c r="A46" s="17">
        <f t="shared" si="0"/>
        <v>44505</v>
      </c>
      <c r="B46" s="18">
        <v>4.8499999999999996</v>
      </c>
      <c r="C46" s="18">
        <v>4</v>
      </c>
      <c r="D46" s="19"/>
    </row>
    <row r="47" spans="1:4" ht="14">
      <c r="A47" s="17">
        <f t="shared" si="0"/>
        <v>44512</v>
      </c>
      <c r="B47" s="18">
        <v>4.78</v>
      </c>
      <c r="C47" s="18">
        <v>4.07</v>
      </c>
      <c r="D47" s="19"/>
    </row>
    <row r="48" spans="1:4" ht="14">
      <c r="A48" s="17">
        <f t="shared" si="0"/>
        <v>44519</v>
      </c>
      <c r="B48" s="18">
        <v>4.92</v>
      </c>
      <c r="C48" s="18">
        <v>4</v>
      </c>
      <c r="D48" s="19"/>
    </row>
    <row r="49" spans="1:4" ht="14">
      <c r="A49" s="17">
        <f t="shared" si="0"/>
        <v>44526</v>
      </c>
      <c r="B49" s="18">
        <v>4.92</v>
      </c>
      <c r="C49" s="18">
        <v>4.1399999999999997</v>
      </c>
      <c r="D49" s="19"/>
    </row>
    <row r="50" spans="1:4" ht="14">
      <c r="A50" s="17">
        <f t="shared" si="0"/>
        <v>44533</v>
      </c>
      <c r="B50" s="18">
        <v>4.8499999999999996</v>
      </c>
      <c r="C50" s="18">
        <v>3.85</v>
      </c>
      <c r="D50" s="19"/>
    </row>
    <row r="51" spans="1:4" ht="14">
      <c r="A51" s="17">
        <f t="shared" si="0"/>
        <v>44540</v>
      </c>
      <c r="B51" s="18">
        <v>4.8499999999999996</v>
      </c>
      <c r="C51" s="18">
        <v>4.07</v>
      </c>
      <c r="D51" s="19"/>
    </row>
    <row r="52" spans="1:4" ht="14">
      <c r="A52" s="17">
        <f t="shared" si="0"/>
        <v>44547</v>
      </c>
      <c r="B52" s="14">
        <v>4.8499999999999996</v>
      </c>
      <c r="C52" s="18">
        <v>4</v>
      </c>
      <c r="D52" s="19"/>
    </row>
    <row r="53" spans="1:4" ht="14">
      <c r="A53" s="17">
        <f t="shared" si="0"/>
        <v>44554</v>
      </c>
      <c r="B53" s="18">
        <v>4.8499999999999996</v>
      </c>
      <c r="C53" s="18">
        <v>4.07</v>
      </c>
      <c r="D53" s="19"/>
    </row>
    <row r="54" spans="1:4" ht="14">
      <c r="A54" s="17">
        <f t="shared" si="0"/>
        <v>44561</v>
      </c>
      <c r="B54" s="14">
        <v>4.78</v>
      </c>
      <c r="C54" s="18">
        <v>4.07</v>
      </c>
      <c r="D54" s="19"/>
    </row>
    <row r="55" spans="1:4">
      <c r="A55" s="20"/>
      <c r="D55" s="19"/>
    </row>
    <row r="56" spans="1:4">
      <c r="A56" s="20"/>
      <c r="D56" s="19"/>
    </row>
    <row r="57" spans="1:4">
      <c r="A57" s="20"/>
      <c r="D57" s="19"/>
    </row>
    <row r="58" spans="1:4">
      <c r="A58" s="20"/>
      <c r="D58" s="19"/>
    </row>
    <row r="59" spans="1:4">
      <c r="A59" s="20"/>
      <c r="D59" s="19"/>
    </row>
    <row r="60" spans="1:4">
      <c r="A60" s="20"/>
      <c r="D60" s="19"/>
    </row>
    <row r="61" spans="1:4">
      <c r="A61" s="20"/>
    </row>
    <row r="62" spans="1:4">
      <c r="A62" s="20"/>
    </row>
    <row r="63" spans="1:4">
      <c r="A63" s="20"/>
    </row>
    <row r="64" spans="1:4">
      <c r="A64" s="20"/>
    </row>
    <row r="65" spans="1:1">
      <c r="A65" s="20"/>
    </row>
    <row r="66" spans="1:1">
      <c r="A66" s="20"/>
    </row>
    <row r="67" spans="1:1">
      <c r="A67" s="20"/>
    </row>
    <row r="68" spans="1:1">
      <c r="A68" s="20"/>
    </row>
    <row r="69" spans="1:1">
      <c r="A69" s="20"/>
    </row>
    <row r="70" spans="1:1">
      <c r="A70" s="20"/>
    </row>
    <row r="71" spans="1:1">
      <c r="A71" s="20"/>
    </row>
    <row r="72" spans="1:1">
      <c r="A72" s="20"/>
    </row>
    <row r="73" spans="1:1">
      <c r="A73" s="20"/>
    </row>
    <row r="74" spans="1:1">
      <c r="A74" s="20"/>
    </row>
    <row r="75" spans="1:1">
      <c r="A75" s="20"/>
    </row>
    <row r="76" spans="1:1">
      <c r="A76" s="20"/>
    </row>
    <row r="77" spans="1:1">
      <c r="A77" s="20"/>
    </row>
    <row r="78" spans="1:1">
      <c r="A78" s="20"/>
    </row>
    <row r="79" spans="1:1">
      <c r="A79" s="20"/>
    </row>
    <row r="80" spans="1:1">
      <c r="A80" s="20"/>
    </row>
    <row r="81" spans="1:1">
      <c r="A81" s="20"/>
    </row>
    <row r="82" spans="1:1">
      <c r="A82" s="20"/>
    </row>
    <row r="83" spans="1:1">
      <c r="A83" s="20"/>
    </row>
    <row r="84" spans="1:1">
      <c r="A84" s="20"/>
    </row>
    <row r="85" spans="1:1">
      <c r="A85" s="20"/>
    </row>
    <row r="86" spans="1:1">
      <c r="A86" s="20"/>
    </row>
    <row r="87" spans="1:1">
      <c r="A87" s="20"/>
    </row>
    <row r="88" spans="1:1">
      <c r="A88" s="20"/>
    </row>
    <row r="89" spans="1:1">
      <c r="A89" s="20"/>
    </row>
    <row r="90" spans="1:1">
      <c r="A90" s="20"/>
    </row>
    <row r="91" spans="1:1">
      <c r="A91" s="20"/>
    </row>
    <row r="92" spans="1:1">
      <c r="A92" s="20"/>
    </row>
    <row r="93" spans="1:1">
      <c r="A93" s="20"/>
    </row>
    <row r="94" spans="1:1">
      <c r="A94" s="20"/>
    </row>
    <row r="95" spans="1:1">
      <c r="A95" s="20"/>
    </row>
    <row r="96" spans="1:1">
      <c r="A96" s="20"/>
    </row>
    <row r="97" spans="1:1">
      <c r="A97" s="20"/>
    </row>
    <row r="98" spans="1:1">
      <c r="A98" s="20"/>
    </row>
    <row r="99" spans="1:1">
      <c r="A99" s="20"/>
    </row>
    <row r="100" spans="1:1">
      <c r="A100" s="20"/>
    </row>
    <row r="101" spans="1:1">
      <c r="A101" s="20"/>
    </row>
    <row r="102" spans="1:1">
      <c r="A102" s="20"/>
    </row>
    <row r="103" spans="1:1">
      <c r="A103" s="20"/>
    </row>
    <row r="104" spans="1:1">
      <c r="A104" s="20"/>
    </row>
    <row r="105" spans="1:1">
      <c r="A105" s="20"/>
    </row>
    <row r="106" spans="1:1">
      <c r="A106" s="20"/>
    </row>
    <row r="107" spans="1:1">
      <c r="A107" s="20"/>
    </row>
  </sheetData>
  <phoneticPr fontId="1"/>
  <pageMargins left="0.7" right="0.7" top="0.35" bottom="0.13" header="0.3" footer="0.3"/>
  <pageSetup paperSize="9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B0CF1-D7B2-4B15-9FDB-17A1818E31ED}">
  <sheetPr>
    <pageSetUpPr fitToPage="1"/>
  </sheetPr>
  <dimension ref="A1:Y28"/>
  <sheetViews>
    <sheetView zoomScale="90" zoomScaleNormal="90" workbookViewId="0">
      <selection sqref="A1:Y28"/>
    </sheetView>
  </sheetViews>
  <sheetFormatPr defaultRowHeight="13"/>
  <cols>
    <col min="1" max="1" width="9" customWidth="1"/>
  </cols>
  <sheetData>
    <row r="1" spans="1:25" ht="19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5" spans="1:2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</row>
    <row r="7" spans="1: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</row>
    <row r="8" spans="1: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</row>
    <row r="9" spans="1: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</row>
    <row r="10" spans="1: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</row>
    <row r="11" spans="1:2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</row>
    <row r="12" spans="1:2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</row>
    <row r="13" spans="1:2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</row>
    <row r="14" spans="1:2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</row>
    <row r="15" spans="1: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</row>
    <row r="16" spans="1:25" ht="12.5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</row>
    <row r="17" spans="1:2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</row>
    <row r="18" spans="1:2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</row>
    <row r="19" spans="1:2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</row>
    <row r="20" spans="1:2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</row>
    <row r="21" spans="1:2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</row>
    <row r="22" spans="1:2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</row>
    <row r="23" spans="1:2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</row>
    <row r="24" spans="1:2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</row>
    <row r="25" spans="1:2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</row>
    <row r="26" spans="1:2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</row>
    <row r="27" spans="1:2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</row>
    <row r="28" spans="1:2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</row>
  </sheetData>
  <mergeCells count="1">
    <mergeCell ref="A1:Y28"/>
  </mergeCells>
  <phoneticPr fontId="1"/>
  <pageMargins left="0.25" right="0.25" top="0.75" bottom="0.75" header="0.3" footer="0.3"/>
  <pageSetup paperSize="9" scale="6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8684A-2742-415D-873F-6B4BFBDFB67F}">
  <sheetPr>
    <pageSetUpPr fitToPage="1"/>
  </sheetPr>
  <dimension ref="A1:D107"/>
  <sheetViews>
    <sheetView zoomScaleNormal="100" zoomScaleSheetLayoutView="70" workbookViewId="0">
      <selection activeCell="K23" sqref="J23:K23"/>
    </sheetView>
  </sheetViews>
  <sheetFormatPr defaultColWidth="9" defaultRowHeight="13"/>
  <cols>
    <col min="1" max="1" width="11.26953125" style="16" customWidth="1"/>
    <col min="2" max="3" width="9.08984375" style="16" customWidth="1"/>
    <col min="4" max="4" width="11.36328125" style="16" customWidth="1"/>
    <col min="5" max="21" width="9" style="16"/>
    <col min="22" max="22" width="8.90625" style="16" customWidth="1"/>
    <col min="23" max="16384" width="9" style="16"/>
  </cols>
  <sheetData>
    <row r="1" spans="1:4" ht="14">
      <c r="A1" s="11" t="s">
        <v>66</v>
      </c>
      <c r="B1" s="15" t="s">
        <v>0</v>
      </c>
      <c r="C1" s="15" t="s">
        <v>1</v>
      </c>
    </row>
    <row r="2" spans="1:4" ht="14">
      <c r="A2" s="17">
        <v>43833</v>
      </c>
      <c r="B2" s="18">
        <v>4.8499999999999996</v>
      </c>
      <c r="C2" s="14">
        <v>4.21</v>
      </c>
      <c r="D2" s="19"/>
    </row>
    <row r="3" spans="1:4" ht="14">
      <c r="A3" s="17">
        <f>A2+7</f>
        <v>43840</v>
      </c>
      <c r="B3" s="18">
        <v>4.71</v>
      </c>
      <c r="C3" s="18">
        <v>4.21</v>
      </c>
      <c r="D3" s="19"/>
    </row>
    <row r="4" spans="1:4" ht="14">
      <c r="A4" s="17">
        <f t="shared" ref="A4:A53" si="0">A3+7</f>
        <v>43847</v>
      </c>
      <c r="B4" s="14">
        <v>4.8499999999999996</v>
      </c>
      <c r="C4" s="13">
        <v>4.28</v>
      </c>
      <c r="D4" s="20"/>
    </row>
    <row r="5" spans="1:4" ht="14">
      <c r="A5" s="17">
        <f t="shared" si="0"/>
        <v>43854</v>
      </c>
      <c r="B5" s="18">
        <v>4.8499999999999996</v>
      </c>
      <c r="C5" s="14">
        <v>4.07</v>
      </c>
      <c r="D5" s="19"/>
    </row>
    <row r="6" spans="1:4" ht="14">
      <c r="A6" s="17">
        <f t="shared" si="0"/>
        <v>43861</v>
      </c>
      <c r="B6" s="18">
        <v>4.8499999999999996</v>
      </c>
      <c r="C6" s="18">
        <v>4.21</v>
      </c>
      <c r="D6" s="19"/>
    </row>
    <row r="7" spans="1:4" ht="14">
      <c r="A7" s="17">
        <f t="shared" si="0"/>
        <v>43868</v>
      </c>
      <c r="B7" s="18">
        <v>4.71</v>
      </c>
      <c r="C7" s="18">
        <v>4.21</v>
      </c>
      <c r="D7" s="19"/>
    </row>
    <row r="8" spans="1:4" ht="14">
      <c r="A8" s="17">
        <f t="shared" si="0"/>
        <v>43875</v>
      </c>
      <c r="B8" s="18">
        <v>4.71</v>
      </c>
      <c r="C8" s="18">
        <v>4.1399999999999997</v>
      </c>
      <c r="D8" s="19"/>
    </row>
    <row r="9" spans="1:4" ht="14">
      <c r="A9" s="17">
        <f t="shared" si="0"/>
        <v>43882</v>
      </c>
      <c r="B9" s="18">
        <v>4.71</v>
      </c>
      <c r="C9" s="18">
        <v>4.28</v>
      </c>
      <c r="D9" s="19"/>
    </row>
    <row r="10" spans="1:4" ht="14">
      <c r="A10" s="17">
        <f t="shared" si="0"/>
        <v>43889</v>
      </c>
      <c r="B10" s="18">
        <v>4.71</v>
      </c>
      <c r="C10" s="18">
        <v>4</v>
      </c>
      <c r="D10" s="19"/>
    </row>
    <row r="11" spans="1:4" ht="14">
      <c r="A11" s="17">
        <f t="shared" si="0"/>
        <v>43896</v>
      </c>
      <c r="B11" s="18">
        <v>4.71</v>
      </c>
      <c r="C11" s="18">
        <v>4</v>
      </c>
      <c r="D11" s="19"/>
    </row>
    <row r="12" spans="1:4" ht="14">
      <c r="A12" s="17">
        <f t="shared" si="0"/>
        <v>43903</v>
      </c>
      <c r="B12" s="18">
        <v>4.6399999999999997</v>
      </c>
      <c r="C12" s="18">
        <v>4.28</v>
      </c>
      <c r="D12" s="19"/>
    </row>
    <row r="13" spans="1:4" ht="14">
      <c r="A13" s="17">
        <f t="shared" si="0"/>
        <v>43910</v>
      </c>
      <c r="B13" s="18">
        <v>4.8499999999999996</v>
      </c>
      <c r="C13" s="18">
        <v>4.28</v>
      </c>
      <c r="D13" s="19"/>
    </row>
    <row r="14" spans="1:4" ht="14">
      <c r="A14" s="17">
        <f t="shared" si="0"/>
        <v>43917</v>
      </c>
      <c r="B14" s="18">
        <v>4.71</v>
      </c>
      <c r="C14" s="18">
        <v>4.3499999999999996</v>
      </c>
      <c r="D14" s="19"/>
    </row>
    <row r="15" spans="1:4" ht="14">
      <c r="A15" s="17">
        <f t="shared" si="0"/>
        <v>43924</v>
      </c>
      <c r="B15" s="21">
        <v>4.71</v>
      </c>
      <c r="C15" s="21">
        <v>4</v>
      </c>
      <c r="D15" s="19"/>
    </row>
    <row r="16" spans="1:4" ht="14">
      <c r="A16" s="17">
        <f t="shared" si="0"/>
        <v>43931</v>
      </c>
      <c r="B16" s="21">
        <v>4.8499999999999996</v>
      </c>
      <c r="C16" s="21">
        <v>4.42</v>
      </c>
      <c r="D16" s="19"/>
    </row>
    <row r="17" spans="1:4" ht="14">
      <c r="A17" s="17">
        <f t="shared" si="0"/>
        <v>43938</v>
      </c>
      <c r="B17" s="21">
        <v>4.8499999999999996</v>
      </c>
      <c r="C17" s="13">
        <v>4.42</v>
      </c>
      <c r="D17" s="19"/>
    </row>
    <row r="18" spans="1:4" ht="14">
      <c r="A18" s="17">
        <f t="shared" si="0"/>
        <v>43945</v>
      </c>
      <c r="B18" s="21">
        <v>4.6399999999999997</v>
      </c>
      <c r="C18" s="21">
        <v>4</v>
      </c>
      <c r="D18" s="19"/>
    </row>
    <row r="19" spans="1:4" ht="14">
      <c r="A19" s="17">
        <f t="shared" si="0"/>
        <v>43952</v>
      </c>
      <c r="B19" s="21">
        <v>4.78</v>
      </c>
      <c r="C19" s="21">
        <v>4.21</v>
      </c>
      <c r="D19" s="19"/>
    </row>
    <row r="20" spans="1:4" ht="14">
      <c r="A20" s="17">
        <f t="shared" si="0"/>
        <v>43959</v>
      </c>
      <c r="B20" s="21">
        <v>4.8499999999999996</v>
      </c>
      <c r="C20" s="21">
        <v>3.85</v>
      </c>
      <c r="D20" s="19"/>
    </row>
    <row r="21" spans="1:4" ht="14">
      <c r="A21" s="17">
        <f t="shared" si="0"/>
        <v>43966</v>
      </c>
      <c r="B21" s="21">
        <v>4.78</v>
      </c>
      <c r="C21" s="21">
        <v>4.07</v>
      </c>
      <c r="D21" s="19"/>
    </row>
    <row r="22" spans="1:4" ht="14">
      <c r="A22" s="17">
        <f t="shared" si="0"/>
        <v>43973</v>
      </c>
      <c r="B22" s="21">
        <v>4.8499999999999996</v>
      </c>
      <c r="C22" s="21">
        <v>4.3499999999999996</v>
      </c>
      <c r="D22" s="19"/>
    </row>
    <row r="23" spans="1:4" ht="14">
      <c r="A23" s="17">
        <f t="shared" si="0"/>
        <v>43980</v>
      </c>
      <c r="B23" s="21">
        <v>4.92</v>
      </c>
      <c r="C23" s="21">
        <v>4.07</v>
      </c>
      <c r="D23" s="19"/>
    </row>
    <row r="24" spans="1:4" ht="14">
      <c r="A24" s="17">
        <f t="shared" si="0"/>
        <v>43987</v>
      </c>
      <c r="B24" s="21">
        <v>4.78</v>
      </c>
      <c r="C24" s="21">
        <v>4.1399999999999997</v>
      </c>
      <c r="D24" s="19"/>
    </row>
    <row r="25" spans="1:4" ht="14">
      <c r="A25" s="17">
        <f t="shared" si="0"/>
        <v>43994</v>
      </c>
      <c r="B25" s="21">
        <v>4.8499999999999996</v>
      </c>
      <c r="C25" s="21">
        <v>4.28</v>
      </c>
      <c r="D25" s="19"/>
    </row>
    <row r="26" spans="1:4" ht="14">
      <c r="A26" s="17">
        <f t="shared" si="0"/>
        <v>44001</v>
      </c>
      <c r="B26" s="13">
        <v>4.78</v>
      </c>
      <c r="C26" s="21">
        <v>4.57</v>
      </c>
      <c r="D26" s="19"/>
    </row>
    <row r="27" spans="1:4" ht="14">
      <c r="A27" s="17">
        <f t="shared" si="0"/>
        <v>44008</v>
      </c>
      <c r="B27" s="21">
        <v>4.6399999999999997</v>
      </c>
      <c r="C27" s="21">
        <v>4.28</v>
      </c>
      <c r="D27" s="19"/>
    </row>
    <row r="28" spans="1:4" ht="14">
      <c r="A28" s="17">
        <f t="shared" si="0"/>
        <v>44015</v>
      </c>
      <c r="B28" s="21">
        <v>4.78</v>
      </c>
      <c r="C28" s="21">
        <v>4.28</v>
      </c>
      <c r="D28" s="19"/>
    </row>
    <row r="29" spans="1:4" ht="14">
      <c r="A29" s="17">
        <f t="shared" si="0"/>
        <v>44022</v>
      </c>
      <c r="B29" s="21">
        <v>4.8499999999999996</v>
      </c>
      <c r="C29" s="21">
        <v>4.3499999999999996</v>
      </c>
      <c r="D29" s="19"/>
    </row>
    <row r="30" spans="1:4" ht="14">
      <c r="A30" s="17">
        <f t="shared" si="0"/>
        <v>44029</v>
      </c>
      <c r="B30" s="21">
        <v>4.78</v>
      </c>
      <c r="C30" s="21">
        <v>4.28</v>
      </c>
      <c r="D30" s="19"/>
    </row>
    <row r="31" spans="1:4" ht="14">
      <c r="A31" s="17">
        <f t="shared" si="0"/>
        <v>44036</v>
      </c>
      <c r="B31" s="21">
        <v>4.78</v>
      </c>
      <c r="C31" s="21">
        <v>4.1399999999999997</v>
      </c>
      <c r="D31" s="19"/>
    </row>
    <row r="32" spans="1:4" ht="14">
      <c r="A32" s="17">
        <f t="shared" si="0"/>
        <v>44043</v>
      </c>
      <c r="B32" s="21">
        <v>4.78</v>
      </c>
      <c r="C32" s="21">
        <v>4.42</v>
      </c>
      <c r="D32" s="19"/>
    </row>
    <row r="33" spans="1:4" ht="14">
      <c r="A33" s="17">
        <f t="shared" si="0"/>
        <v>44050</v>
      </c>
      <c r="B33" s="21">
        <v>4.71</v>
      </c>
      <c r="C33" s="21">
        <v>4.28</v>
      </c>
      <c r="D33" s="19"/>
    </row>
    <row r="34" spans="1:4" ht="14">
      <c r="A34" s="17">
        <f t="shared" si="0"/>
        <v>44057</v>
      </c>
      <c r="B34" s="21">
        <v>4.71</v>
      </c>
      <c r="C34" s="21">
        <v>4.1399999999999997</v>
      </c>
      <c r="D34" s="19"/>
    </row>
    <row r="35" spans="1:4" ht="14">
      <c r="A35" s="17">
        <f t="shared" si="0"/>
        <v>44064</v>
      </c>
      <c r="B35" s="21">
        <v>4.71</v>
      </c>
      <c r="C35" s="21">
        <v>4.1399999999999997</v>
      </c>
      <c r="D35" s="19"/>
    </row>
    <row r="36" spans="1:4" ht="14">
      <c r="A36" s="17">
        <f t="shared" si="0"/>
        <v>44071</v>
      </c>
      <c r="B36" s="21">
        <v>4.92</v>
      </c>
      <c r="C36" s="21">
        <v>4.42</v>
      </c>
      <c r="D36" s="19"/>
    </row>
    <row r="37" spans="1:4" ht="14">
      <c r="A37" s="17">
        <f t="shared" si="0"/>
        <v>44078</v>
      </c>
      <c r="B37" s="18">
        <v>4.8499999999999996</v>
      </c>
      <c r="C37" s="18">
        <v>3.85</v>
      </c>
      <c r="D37" s="19"/>
    </row>
    <row r="38" spans="1:4" ht="14">
      <c r="A38" s="17">
        <f t="shared" si="0"/>
        <v>44085</v>
      </c>
      <c r="B38" s="18">
        <v>4.78</v>
      </c>
      <c r="C38" s="18">
        <v>4.21</v>
      </c>
      <c r="D38" s="19"/>
    </row>
    <row r="39" spans="1:4" ht="14">
      <c r="A39" s="17">
        <f t="shared" si="0"/>
        <v>44092</v>
      </c>
      <c r="B39" s="18">
        <v>4.6399999999999997</v>
      </c>
      <c r="C39" s="18">
        <v>4.3499999999999996</v>
      </c>
      <c r="D39" s="19"/>
    </row>
    <row r="40" spans="1:4" ht="14">
      <c r="A40" s="17">
        <f t="shared" si="0"/>
        <v>44099</v>
      </c>
      <c r="B40" s="18">
        <v>4.78</v>
      </c>
      <c r="C40" s="18">
        <v>4.42</v>
      </c>
      <c r="D40" s="19"/>
    </row>
    <row r="41" spans="1:4" ht="14">
      <c r="A41" s="17">
        <f t="shared" si="0"/>
        <v>44106</v>
      </c>
      <c r="B41" s="18">
        <v>4.71</v>
      </c>
      <c r="C41" s="18">
        <v>4.3499999999999996</v>
      </c>
      <c r="D41" s="19"/>
    </row>
    <row r="42" spans="1:4" ht="14">
      <c r="A42" s="17">
        <f t="shared" si="0"/>
        <v>44113</v>
      </c>
      <c r="B42" s="18">
        <v>4.8499999999999996</v>
      </c>
      <c r="C42" s="18">
        <v>3.78</v>
      </c>
      <c r="D42" s="19"/>
    </row>
    <row r="43" spans="1:4" ht="14">
      <c r="A43" s="17">
        <f t="shared" si="0"/>
        <v>44120</v>
      </c>
      <c r="B43" s="14">
        <v>4.71</v>
      </c>
      <c r="C43" s="14">
        <v>4.57</v>
      </c>
      <c r="D43" s="19"/>
    </row>
    <row r="44" spans="1:4" ht="14">
      <c r="A44" s="17">
        <f t="shared" si="0"/>
        <v>44127</v>
      </c>
      <c r="B44" s="18">
        <v>4.5</v>
      </c>
      <c r="C44" s="18">
        <v>4.21</v>
      </c>
      <c r="D44" s="19"/>
    </row>
    <row r="45" spans="1:4" ht="14">
      <c r="A45" s="17">
        <f t="shared" si="0"/>
        <v>44134</v>
      </c>
      <c r="B45" s="18">
        <v>4.8499999999999996</v>
      </c>
      <c r="C45" s="18">
        <v>4.28</v>
      </c>
      <c r="D45" s="19"/>
    </row>
    <row r="46" spans="1:4" ht="14">
      <c r="A46" s="17">
        <f t="shared" si="0"/>
        <v>44141</v>
      </c>
      <c r="B46" s="18">
        <v>4.8499999999999996</v>
      </c>
      <c r="C46" s="18">
        <v>4.28</v>
      </c>
      <c r="D46" s="19"/>
    </row>
    <row r="47" spans="1:4" ht="14">
      <c r="A47" s="17">
        <f t="shared" si="0"/>
        <v>44148</v>
      </c>
      <c r="B47" s="18">
        <v>4.71</v>
      </c>
      <c r="C47" s="18">
        <v>4.3499999999999996</v>
      </c>
      <c r="D47" s="19"/>
    </row>
    <row r="48" spans="1:4" ht="14">
      <c r="A48" s="17">
        <f t="shared" si="0"/>
        <v>44155</v>
      </c>
      <c r="B48" s="18">
        <v>4.71</v>
      </c>
      <c r="C48" s="18">
        <v>4.42</v>
      </c>
      <c r="D48" s="19"/>
    </row>
    <row r="49" spans="1:4" ht="14">
      <c r="A49" s="17">
        <f t="shared" si="0"/>
        <v>44162</v>
      </c>
      <c r="B49" s="18">
        <v>4.78</v>
      </c>
      <c r="C49" s="18">
        <v>4.5</v>
      </c>
      <c r="D49" s="19"/>
    </row>
    <row r="50" spans="1:4" ht="14">
      <c r="A50" s="17">
        <f t="shared" si="0"/>
        <v>44169</v>
      </c>
      <c r="B50" s="18">
        <v>4.78</v>
      </c>
      <c r="C50" s="18">
        <v>4.5</v>
      </c>
      <c r="D50" s="19"/>
    </row>
    <row r="51" spans="1:4" ht="14">
      <c r="A51" s="17">
        <f t="shared" si="0"/>
        <v>44176</v>
      </c>
      <c r="B51" s="18">
        <v>4.71</v>
      </c>
      <c r="C51" s="18">
        <v>4.28</v>
      </c>
      <c r="D51" s="19"/>
    </row>
    <row r="52" spans="1:4" ht="14">
      <c r="A52" s="17">
        <f t="shared" si="0"/>
        <v>44183</v>
      </c>
      <c r="B52" s="14">
        <v>4.71</v>
      </c>
      <c r="C52" s="18">
        <v>4.3499999999999996</v>
      </c>
      <c r="D52" s="19"/>
    </row>
    <row r="53" spans="1:4" ht="14">
      <c r="A53" s="17">
        <f t="shared" si="0"/>
        <v>44190</v>
      </c>
      <c r="B53" s="18">
        <v>4.78</v>
      </c>
      <c r="C53" s="18">
        <v>4.28</v>
      </c>
      <c r="D53" s="19"/>
    </row>
    <row r="54" spans="1:4">
      <c r="A54" s="20"/>
      <c r="D54" s="19"/>
    </row>
    <row r="55" spans="1:4">
      <c r="A55" s="20"/>
      <c r="D55" s="19"/>
    </row>
    <row r="56" spans="1:4">
      <c r="A56" s="20"/>
      <c r="D56" s="19"/>
    </row>
    <row r="57" spans="1:4">
      <c r="A57" s="20"/>
      <c r="D57" s="19"/>
    </row>
    <row r="58" spans="1:4">
      <c r="A58" s="20"/>
      <c r="D58" s="19"/>
    </row>
    <row r="59" spans="1:4">
      <c r="A59" s="20"/>
      <c r="D59" s="19"/>
    </row>
    <row r="60" spans="1:4">
      <c r="A60" s="20"/>
      <c r="D60" s="19"/>
    </row>
    <row r="61" spans="1:4">
      <c r="A61" s="20"/>
    </row>
    <row r="62" spans="1:4">
      <c r="A62" s="20"/>
    </row>
    <row r="63" spans="1:4">
      <c r="A63" s="20"/>
    </row>
    <row r="64" spans="1:4">
      <c r="A64" s="20"/>
    </row>
    <row r="65" spans="1:1">
      <c r="A65" s="20"/>
    </row>
    <row r="66" spans="1:1">
      <c r="A66" s="20"/>
    </row>
    <row r="67" spans="1:1">
      <c r="A67" s="20"/>
    </row>
    <row r="68" spans="1:1">
      <c r="A68" s="20"/>
    </row>
    <row r="69" spans="1:1">
      <c r="A69" s="20"/>
    </row>
    <row r="70" spans="1:1">
      <c r="A70" s="20"/>
    </row>
    <row r="71" spans="1:1">
      <c r="A71" s="20"/>
    </row>
    <row r="72" spans="1:1">
      <c r="A72" s="20"/>
    </row>
    <row r="73" spans="1:1">
      <c r="A73" s="20"/>
    </row>
    <row r="74" spans="1:1">
      <c r="A74" s="20"/>
    </row>
    <row r="75" spans="1:1">
      <c r="A75" s="20"/>
    </row>
    <row r="76" spans="1:1">
      <c r="A76" s="20"/>
    </row>
    <row r="77" spans="1:1">
      <c r="A77" s="20"/>
    </row>
    <row r="78" spans="1:1">
      <c r="A78" s="20"/>
    </row>
    <row r="79" spans="1:1">
      <c r="A79" s="20"/>
    </row>
    <row r="80" spans="1:1">
      <c r="A80" s="20"/>
    </row>
    <row r="81" spans="1:1">
      <c r="A81" s="20"/>
    </row>
    <row r="82" spans="1:1">
      <c r="A82" s="20"/>
    </row>
    <row r="83" spans="1:1">
      <c r="A83" s="20"/>
    </row>
    <row r="84" spans="1:1">
      <c r="A84" s="20"/>
    </row>
    <row r="85" spans="1:1">
      <c r="A85" s="20"/>
    </row>
    <row r="86" spans="1:1">
      <c r="A86" s="20"/>
    </row>
    <row r="87" spans="1:1">
      <c r="A87" s="20"/>
    </row>
    <row r="88" spans="1:1">
      <c r="A88" s="20"/>
    </row>
    <row r="89" spans="1:1">
      <c r="A89" s="20"/>
    </row>
    <row r="90" spans="1:1">
      <c r="A90" s="20"/>
    </row>
    <row r="91" spans="1:1">
      <c r="A91" s="20"/>
    </row>
    <row r="92" spans="1:1">
      <c r="A92" s="20"/>
    </row>
    <row r="93" spans="1:1">
      <c r="A93" s="20"/>
    </row>
    <row r="94" spans="1:1">
      <c r="A94" s="20"/>
    </row>
    <row r="95" spans="1:1">
      <c r="A95" s="20"/>
    </row>
    <row r="96" spans="1:1">
      <c r="A96" s="20"/>
    </row>
    <row r="97" spans="1:1">
      <c r="A97" s="20"/>
    </row>
    <row r="98" spans="1:1">
      <c r="A98" s="20"/>
    </row>
    <row r="99" spans="1:1">
      <c r="A99" s="20"/>
    </row>
    <row r="100" spans="1:1">
      <c r="A100" s="20"/>
    </row>
    <row r="101" spans="1:1">
      <c r="A101" s="20"/>
    </row>
    <row r="102" spans="1:1">
      <c r="A102" s="20"/>
    </row>
    <row r="103" spans="1:1">
      <c r="A103" s="20"/>
    </row>
    <row r="104" spans="1:1">
      <c r="A104" s="20"/>
    </row>
    <row r="105" spans="1:1">
      <c r="A105" s="20"/>
    </row>
    <row r="106" spans="1:1">
      <c r="A106" s="20"/>
    </row>
    <row r="107" spans="1:1">
      <c r="A107" s="20"/>
    </row>
  </sheetData>
  <phoneticPr fontId="1"/>
  <pageMargins left="0.7" right="0.7" top="0.35" bottom="0.13" header="0.3" footer="0.3"/>
  <pageSetup paperSize="9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DA634-820D-4E1A-935E-C8728AF335DB}">
  <sheetPr>
    <pageSetUpPr fitToPage="1"/>
  </sheetPr>
  <dimension ref="A1:C27"/>
  <sheetViews>
    <sheetView zoomScale="90" zoomScaleNormal="90" workbookViewId="0">
      <selection activeCell="I33" sqref="I33"/>
    </sheetView>
  </sheetViews>
  <sheetFormatPr defaultRowHeight="13"/>
  <cols>
    <col min="1" max="1" width="9" customWidth="1"/>
  </cols>
  <sheetData>
    <row r="1" spans="1:1" ht="19">
      <c r="A1" s="3"/>
    </row>
    <row r="16" spans="1:1" ht="12.5" customHeight="1"/>
    <row r="23" spans="2:3">
      <c r="B23">
        <v>4.92</v>
      </c>
      <c r="C23">
        <v>4.07</v>
      </c>
    </row>
    <row r="24" spans="2:3">
      <c r="B24">
        <v>4.78</v>
      </c>
      <c r="C24">
        <v>4.1399999999999997</v>
      </c>
    </row>
    <row r="27" spans="2:3">
      <c r="B27">
        <v>4.6399999999999997</v>
      </c>
      <c r="C27">
        <v>4.28</v>
      </c>
    </row>
  </sheetData>
  <phoneticPr fontId="1"/>
  <pageMargins left="0.25" right="0.25" top="0.75" bottom="0.75" header="0.3" footer="0.3"/>
  <pageSetup paperSize="9" scale="6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704F4-3009-4AA8-917D-3BB9695EF9F6}">
  <sheetPr>
    <pageSetUpPr fitToPage="1"/>
  </sheetPr>
  <dimension ref="A1:D107"/>
  <sheetViews>
    <sheetView view="pageBreakPreview" zoomScale="70" zoomScaleNormal="100" zoomScaleSheetLayoutView="100" workbookViewId="0">
      <selection activeCell="B1" sqref="B1:B1048576"/>
    </sheetView>
  </sheetViews>
  <sheetFormatPr defaultColWidth="9" defaultRowHeight="13"/>
  <cols>
    <col min="1" max="1" width="13.36328125" style="16" customWidth="1"/>
    <col min="2" max="2" width="12.54296875" style="16" bestFit="1" customWidth="1"/>
    <col min="3" max="3" width="13.6328125" style="16" customWidth="1"/>
    <col min="4" max="4" width="11.36328125" style="16" customWidth="1"/>
    <col min="5" max="21" width="9" style="16"/>
    <col min="22" max="22" width="8.90625" style="16" customWidth="1"/>
    <col min="23" max="16384" width="9" style="16"/>
  </cols>
  <sheetData>
    <row r="1" spans="1:4" ht="14">
      <c r="A1" s="11" t="s">
        <v>66</v>
      </c>
      <c r="B1" s="15" t="s">
        <v>0</v>
      </c>
      <c r="C1" s="15" t="s">
        <v>1</v>
      </c>
    </row>
    <row r="2" spans="1:4" ht="14">
      <c r="A2" s="17">
        <v>43469</v>
      </c>
      <c r="B2" s="18">
        <v>4.3499999999999996</v>
      </c>
      <c r="C2" s="14">
        <v>3.57</v>
      </c>
      <c r="D2" s="19"/>
    </row>
    <row r="3" spans="1:4" ht="14">
      <c r="A3" s="17">
        <f>A2+7</f>
        <v>43476</v>
      </c>
      <c r="B3" s="18">
        <v>4.42</v>
      </c>
      <c r="C3" s="18">
        <v>3.64</v>
      </c>
      <c r="D3" s="19"/>
    </row>
    <row r="4" spans="1:4" ht="14">
      <c r="A4" s="17">
        <f t="shared" ref="A4:A53" si="0">A3+7</f>
        <v>43483</v>
      </c>
      <c r="B4" s="14">
        <v>4.21</v>
      </c>
      <c r="C4" s="13">
        <v>3.57</v>
      </c>
      <c r="D4" s="20"/>
    </row>
    <row r="5" spans="1:4" ht="14">
      <c r="A5" s="17">
        <f t="shared" si="0"/>
        <v>43490</v>
      </c>
      <c r="B5" s="18">
        <v>4.28</v>
      </c>
      <c r="C5" s="18">
        <v>3.64</v>
      </c>
      <c r="D5" s="19"/>
    </row>
    <row r="6" spans="1:4" ht="14">
      <c r="A6" s="17">
        <f t="shared" si="0"/>
        <v>43497</v>
      </c>
      <c r="B6" s="18">
        <v>4.28</v>
      </c>
      <c r="C6" s="18">
        <v>3.57</v>
      </c>
      <c r="D6" s="19"/>
    </row>
    <row r="7" spans="1:4" ht="14">
      <c r="A7" s="17">
        <f t="shared" si="0"/>
        <v>43504</v>
      </c>
      <c r="B7" s="18">
        <v>4.3499999999999996</v>
      </c>
      <c r="C7" s="18">
        <v>3.64</v>
      </c>
      <c r="D7" s="19"/>
    </row>
    <row r="8" spans="1:4" ht="14">
      <c r="A8" s="17">
        <f t="shared" si="0"/>
        <v>43511</v>
      </c>
      <c r="B8" s="18">
        <v>4.28</v>
      </c>
      <c r="C8" s="18">
        <v>3.64</v>
      </c>
      <c r="D8" s="19"/>
    </row>
    <row r="9" spans="1:4" ht="14">
      <c r="A9" s="17">
        <f t="shared" si="0"/>
        <v>43518</v>
      </c>
      <c r="B9" s="18">
        <v>4.21</v>
      </c>
      <c r="C9" s="18">
        <v>3.5</v>
      </c>
      <c r="D9" s="19"/>
    </row>
    <row r="10" spans="1:4" ht="14">
      <c r="A10" s="17">
        <f t="shared" si="0"/>
        <v>43525</v>
      </c>
      <c r="B10" s="18">
        <v>4.3499999999999996</v>
      </c>
      <c r="C10" s="18">
        <v>3.64</v>
      </c>
      <c r="D10" s="19"/>
    </row>
    <row r="11" spans="1:4" ht="14">
      <c r="A11" s="17">
        <f t="shared" si="0"/>
        <v>43532</v>
      </c>
      <c r="B11" s="18">
        <v>4.28</v>
      </c>
      <c r="C11" s="18">
        <v>3.35</v>
      </c>
      <c r="D11" s="19"/>
    </row>
    <row r="12" spans="1:4" ht="14">
      <c r="A12" s="17">
        <f t="shared" si="0"/>
        <v>43539</v>
      </c>
      <c r="B12" s="18">
        <v>4.57</v>
      </c>
      <c r="C12" s="18">
        <v>3.5</v>
      </c>
      <c r="D12" s="19"/>
    </row>
    <row r="13" spans="1:4" ht="14">
      <c r="A13" s="17">
        <f t="shared" si="0"/>
        <v>43546</v>
      </c>
      <c r="B13" s="18">
        <v>4.5</v>
      </c>
      <c r="C13" s="18">
        <v>3.71</v>
      </c>
      <c r="D13" s="19"/>
    </row>
    <row r="14" spans="1:4" ht="14">
      <c r="A14" s="17">
        <f t="shared" si="0"/>
        <v>43553</v>
      </c>
      <c r="B14" s="18">
        <v>4.21</v>
      </c>
      <c r="C14" s="18">
        <v>3.57</v>
      </c>
      <c r="D14" s="19"/>
    </row>
    <row r="15" spans="1:4" ht="14">
      <c r="A15" s="17">
        <f t="shared" si="0"/>
        <v>43560</v>
      </c>
      <c r="B15" s="21">
        <v>4.28</v>
      </c>
      <c r="C15" s="21">
        <v>3.64</v>
      </c>
      <c r="D15" s="19"/>
    </row>
    <row r="16" spans="1:4" ht="14">
      <c r="A16" s="17">
        <f t="shared" si="0"/>
        <v>43567</v>
      </c>
      <c r="B16" s="21">
        <v>4.21</v>
      </c>
      <c r="C16" s="21">
        <v>3.64</v>
      </c>
      <c r="D16" s="19"/>
    </row>
    <row r="17" spans="1:4" ht="14">
      <c r="A17" s="17">
        <f t="shared" si="0"/>
        <v>43574</v>
      </c>
      <c r="B17" s="21">
        <v>4.42</v>
      </c>
      <c r="C17" s="21">
        <v>3.42</v>
      </c>
      <c r="D17" s="19"/>
    </row>
    <row r="18" spans="1:4" ht="14">
      <c r="A18" s="17">
        <f t="shared" si="0"/>
        <v>43581</v>
      </c>
      <c r="B18" s="21">
        <v>4.28</v>
      </c>
      <c r="C18" s="21">
        <v>3.35</v>
      </c>
      <c r="D18" s="19"/>
    </row>
    <row r="19" spans="1:4" ht="14">
      <c r="A19" s="17">
        <f t="shared" si="0"/>
        <v>43588</v>
      </c>
      <c r="B19" s="21">
        <v>4.3499999999999996</v>
      </c>
      <c r="C19" s="21">
        <v>3.42</v>
      </c>
      <c r="D19" s="19"/>
    </row>
    <row r="20" spans="1:4" ht="14">
      <c r="A20" s="17">
        <f t="shared" si="0"/>
        <v>43595</v>
      </c>
      <c r="B20" s="21">
        <v>4.3499999999999996</v>
      </c>
      <c r="C20" s="21">
        <v>3.92</v>
      </c>
      <c r="D20" s="19"/>
    </row>
    <row r="21" spans="1:4" ht="14">
      <c r="A21" s="17">
        <f t="shared" si="0"/>
        <v>43602</v>
      </c>
      <c r="B21" s="21">
        <v>4.57</v>
      </c>
      <c r="C21" s="21">
        <v>3.71</v>
      </c>
      <c r="D21" s="19"/>
    </row>
    <row r="22" spans="1:4" ht="14">
      <c r="A22" s="17">
        <f t="shared" si="0"/>
        <v>43609</v>
      </c>
      <c r="B22" s="21">
        <v>4.3499999999999996</v>
      </c>
      <c r="C22" s="21">
        <v>3.64</v>
      </c>
      <c r="D22" s="19"/>
    </row>
    <row r="23" spans="1:4" ht="14">
      <c r="A23" s="17">
        <f t="shared" si="0"/>
        <v>43616</v>
      </c>
      <c r="B23" s="21">
        <v>4.57</v>
      </c>
      <c r="C23" s="21">
        <v>3.85</v>
      </c>
      <c r="D23" s="19"/>
    </row>
    <row r="24" spans="1:4" ht="14">
      <c r="A24" s="17">
        <f t="shared" si="0"/>
        <v>43623</v>
      </c>
      <c r="B24" s="21">
        <v>4.5</v>
      </c>
      <c r="C24" s="21">
        <v>3.64</v>
      </c>
      <c r="D24" s="19"/>
    </row>
    <row r="25" spans="1:4" ht="14">
      <c r="A25" s="17">
        <f t="shared" si="0"/>
        <v>43630</v>
      </c>
      <c r="B25" s="21">
        <v>4.57</v>
      </c>
      <c r="C25" s="21">
        <v>3.78</v>
      </c>
      <c r="D25" s="19"/>
    </row>
    <row r="26" spans="1:4" ht="14">
      <c r="A26" s="17">
        <f t="shared" si="0"/>
        <v>43637</v>
      </c>
      <c r="B26" s="13">
        <v>4.6399999999999997</v>
      </c>
      <c r="C26" s="21">
        <v>3.92</v>
      </c>
      <c r="D26" s="19"/>
    </row>
    <row r="27" spans="1:4" ht="14">
      <c r="A27" s="17">
        <f t="shared" si="0"/>
        <v>43644</v>
      </c>
      <c r="B27" s="21">
        <v>4.5</v>
      </c>
      <c r="C27" s="21">
        <v>3.85</v>
      </c>
      <c r="D27" s="19"/>
    </row>
    <row r="28" spans="1:4" ht="14">
      <c r="A28" s="17">
        <f t="shared" si="0"/>
        <v>43651</v>
      </c>
      <c r="B28" s="21">
        <v>4.5</v>
      </c>
      <c r="C28" s="21">
        <v>3.85</v>
      </c>
      <c r="D28" s="19"/>
    </row>
    <row r="29" spans="1:4" ht="14">
      <c r="A29" s="17">
        <f t="shared" si="0"/>
        <v>43658</v>
      </c>
      <c r="B29" s="21">
        <v>4.6399999999999997</v>
      </c>
      <c r="C29" s="21">
        <v>4.42</v>
      </c>
      <c r="D29" s="19"/>
    </row>
    <row r="30" spans="1:4" ht="14">
      <c r="A30" s="17">
        <f t="shared" si="0"/>
        <v>43665</v>
      </c>
      <c r="B30" s="21">
        <v>4.71</v>
      </c>
      <c r="C30" s="21">
        <v>4.3499999999999996</v>
      </c>
      <c r="D30" s="19"/>
    </row>
    <row r="31" spans="1:4" ht="14">
      <c r="A31" s="17">
        <f t="shared" si="0"/>
        <v>43672</v>
      </c>
      <c r="B31" s="21">
        <v>4.6399999999999997</v>
      </c>
      <c r="C31" s="21">
        <v>4.07</v>
      </c>
      <c r="D31" s="19"/>
    </row>
    <row r="32" spans="1:4" ht="14">
      <c r="A32" s="17">
        <f t="shared" si="0"/>
        <v>43679</v>
      </c>
      <c r="B32" s="21">
        <v>4.6399999999999997</v>
      </c>
      <c r="C32" s="21">
        <v>4.1399999999999997</v>
      </c>
      <c r="D32" s="19"/>
    </row>
    <row r="33" spans="1:4" ht="14">
      <c r="A33" s="17">
        <f t="shared" si="0"/>
        <v>43686</v>
      </c>
      <c r="B33" s="21">
        <v>4.57</v>
      </c>
      <c r="C33" s="21">
        <v>3.85</v>
      </c>
      <c r="D33" s="19"/>
    </row>
    <row r="34" spans="1:4" ht="14">
      <c r="A34" s="17">
        <f t="shared" si="0"/>
        <v>43693</v>
      </c>
      <c r="B34" s="21">
        <v>4.71</v>
      </c>
      <c r="C34" s="21">
        <v>3.78</v>
      </c>
      <c r="D34" s="19"/>
    </row>
    <row r="35" spans="1:4" ht="14">
      <c r="A35" s="17">
        <f t="shared" si="0"/>
        <v>43700</v>
      </c>
      <c r="B35" s="21">
        <v>4.6399999999999997</v>
      </c>
      <c r="C35" s="21">
        <v>4.21</v>
      </c>
      <c r="D35" s="19"/>
    </row>
    <row r="36" spans="1:4" ht="14">
      <c r="A36" s="17">
        <f t="shared" si="0"/>
        <v>43707</v>
      </c>
      <c r="B36" s="21">
        <v>4.78</v>
      </c>
      <c r="C36" s="21">
        <v>3.85</v>
      </c>
      <c r="D36" s="19"/>
    </row>
    <row r="37" spans="1:4" ht="14">
      <c r="A37" s="17">
        <f t="shared" si="0"/>
        <v>43714</v>
      </c>
      <c r="B37" s="18">
        <v>4.6399999999999997</v>
      </c>
      <c r="C37" s="18">
        <v>4.07</v>
      </c>
      <c r="D37" s="19"/>
    </row>
    <row r="38" spans="1:4" ht="14">
      <c r="A38" s="17">
        <f t="shared" si="0"/>
        <v>43721</v>
      </c>
      <c r="B38" s="18">
        <v>4.3499999999999996</v>
      </c>
      <c r="C38" s="18">
        <v>4.28</v>
      </c>
      <c r="D38" s="19"/>
    </row>
    <row r="39" spans="1:4" ht="14">
      <c r="A39" s="17">
        <f t="shared" si="0"/>
        <v>43728</v>
      </c>
      <c r="B39" s="18">
        <v>4.57</v>
      </c>
      <c r="C39" s="18">
        <v>4.07</v>
      </c>
      <c r="D39" s="19"/>
    </row>
    <row r="40" spans="1:4" ht="14">
      <c r="A40" s="17">
        <f t="shared" si="0"/>
        <v>43735</v>
      </c>
      <c r="B40" s="18">
        <v>4.5</v>
      </c>
      <c r="C40" s="18">
        <v>3.71</v>
      </c>
      <c r="D40" s="19"/>
    </row>
    <row r="41" spans="1:4" ht="14">
      <c r="A41" s="17">
        <f t="shared" si="0"/>
        <v>43742</v>
      </c>
      <c r="B41" s="18">
        <v>4.5</v>
      </c>
      <c r="C41" s="18">
        <v>3.78</v>
      </c>
      <c r="D41" s="19"/>
    </row>
    <row r="42" spans="1:4" ht="14">
      <c r="A42" s="17">
        <f t="shared" si="0"/>
        <v>43749</v>
      </c>
      <c r="B42" s="18">
        <v>4.71</v>
      </c>
      <c r="C42" s="18">
        <v>4.1399999999999997</v>
      </c>
      <c r="D42" s="19"/>
    </row>
    <row r="43" spans="1:4" ht="14">
      <c r="A43" s="17">
        <f t="shared" si="0"/>
        <v>43756</v>
      </c>
      <c r="B43" s="14">
        <v>4.6399999999999997</v>
      </c>
      <c r="C43" s="18">
        <v>4.21</v>
      </c>
      <c r="D43" s="19"/>
    </row>
    <row r="44" spans="1:4" ht="14">
      <c r="A44" s="17">
        <f t="shared" si="0"/>
        <v>43763</v>
      </c>
      <c r="B44" s="18">
        <v>4.78</v>
      </c>
      <c r="C44" s="18">
        <v>4.21</v>
      </c>
      <c r="D44" s="19"/>
    </row>
    <row r="45" spans="1:4" ht="14">
      <c r="A45" s="17">
        <f t="shared" si="0"/>
        <v>43770</v>
      </c>
      <c r="B45" s="18">
        <v>4.57</v>
      </c>
      <c r="C45" s="18">
        <v>4.1399999999999997</v>
      </c>
      <c r="D45" s="19"/>
    </row>
    <row r="46" spans="1:4" ht="14">
      <c r="A46" s="17">
        <f t="shared" si="0"/>
        <v>43777</v>
      </c>
      <c r="B46" s="18">
        <v>4.6399999999999997</v>
      </c>
      <c r="C46" s="18">
        <v>3.92</v>
      </c>
      <c r="D46" s="19"/>
    </row>
    <row r="47" spans="1:4" ht="14">
      <c r="A47" s="17">
        <f t="shared" si="0"/>
        <v>43784</v>
      </c>
      <c r="B47" s="18">
        <v>4.78</v>
      </c>
      <c r="C47" s="18">
        <v>4.42</v>
      </c>
      <c r="D47" s="19"/>
    </row>
    <row r="48" spans="1:4" ht="14">
      <c r="A48" s="17">
        <f t="shared" si="0"/>
        <v>43791</v>
      </c>
      <c r="B48" s="18">
        <v>4.78</v>
      </c>
      <c r="C48" s="18">
        <v>4.42</v>
      </c>
      <c r="D48" s="19"/>
    </row>
    <row r="49" spans="1:4" ht="14">
      <c r="A49" s="17">
        <f t="shared" si="0"/>
        <v>43798</v>
      </c>
      <c r="B49" s="18">
        <v>4.71</v>
      </c>
      <c r="C49" s="18">
        <v>4.1399999999999997</v>
      </c>
      <c r="D49" s="19"/>
    </row>
    <row r="50" spans="1:4" ht="14">
      <c r="A50" s="17">
        <f t="shared" si="0"/>
        <v>43805</v>
      </c>
      <c r="B50" s="18">
        <v>4.6399999999999997</v>
      </c>
      <c r="C50" s="18">
        <v>4.3499999999999996</v>
      </c>
      <c r="D50" s="19"/>
    </row>
    <row r="51" spans="1:4" ht="14">
      <c r="A51" s="17">
        <f t="shared" si="0"/>
        <v>43812</v>
      </c>
      <c r="B51" s="18">
        <v>4.78</v>
      </c>
      <c r="C51" s="18">
        <v>4.07</v>
      </c>
      <c r="D51" s="19"/>
    </row>
    <row r="52" spans="1:4" ht="14">
      <c r="A52" s="17">
        <f t="shared" si="0"/>
        <v>43819</v>
      </c>
      <c r="B52" s="14">
        <v>4.78</v>
      </c>
      <c r="C52" s="18">
        <v>4.21</v>
      </c>
      <c r="D52" s="19"/>
    </row>
    <row r="53" spans="1:4" ht="14">
      <c r="A53" s="17">
        <f t="shared" si="0"/>
        <v>43826</v>
      </c>
      <c r="B53" s="14">
        <v>4.78</v>
      </c>
      <c r="C53" s="18">
        <v>4.21</v>
      </c>
      <c r="D53" s="19"/>
    </row>
    <row r="54" spans="1:4">
      <c r="A54" s="20"/>
      <c r="D54" s="19"/>
    </row>
    <row r="55" spans="1:4">
      <c r="A55" s="20"/>
      <c r="D55" s="19"/>
    </row>
    <row r="56" spans="1:4">
      <c r="A56" s="20"/>
      <c r="D56" s="19"/>
    </row>
    <row r="57" spans="1:4">
      <c r="A57" s="20"/>
      <c r="D57" s="19"/>
    </row>
    <row r="58" spans="1:4">
      <c r="A58" s="20"/>
      <c r="D58" s="19"/>
    </row>
    <row r="59" spans="1:4">
      <c r="A59" s="20"/>
      <c r="D59" s="19"/>
    </row>
    <row r="60" spans="1:4">
      <c r="A60" s="20"/>
      <c r="D60" s="19"/>
    </row>
    <row r="61" spans="1:4">
      <c r="A61" s="20"/>
    </row>
    <row r="62" spans="1:4">
      <c r="A62" s="20"/>
    </row>
    <row r="63" spans="1:4">
      <c r="A63" s="20"/>
    </row>
    <row r="64" spans="1:4">
      <c r="A64" s="20"/>
    </row>
    <row r="65" spans="1:1">
      <c r="A65" s="20"/>
    </row>
    <row r="66" spans="1:1">
      <c r="A66" s="20"/>
    </row>
    <row r="67" spans="1:1">
      <c r="A67" s="20"/>
    </row>
    <row r="68" spans="1:1">
      <c r="A68" s="20"/>
    </row>
    <row r="69" spans="1:1">
      <c r="A69" s="20"/>
    </row>
    <row r="70" spans="1:1">
      <c r="A70" s="20"/>
    </row>
    <row r="71" spans="1:1">
      <c r="A71" s="20"/>
    </row>
    <row r="72" spans="1:1">
      <c r="A72" s="20"/>
    </row>
    <row r="73" spans="1:1">
      <c r="A73" s="20"/>
    </row>
    <row r="74" spans="1:1">
      <c r="A74" s="20"/>
    </row>
    <row r="75" spans="1:1">
      <c r="A75" s="20"/>
    </row>
    <row r="76" spans="1:1">
      <c r="A76" s="20"/>
    </row>
    <row r="77" spans="1:1">
      <c r="A77" s="20"/>
    </row>
    <row r="78" spans="1:1">
      <c r="A78" s="20"/>
    </row>
    <row r="79" spans="1:1">
      <c r="A79" s="20"/>
    </row>
    <row r="80" spans="1:1">
      <c r="A80" s="20"/>
    </row>
    <row r="81" spans="1:1">
      <c r="A81" s="20"/>
    </row>
    <row r="82" spans="1:1">
      <c r="A82" s="20"/>
    </row>
    <row r="83" spans="1:1">
      <c r="A83" s="20"/>
    </row>
    <row r="84" spans="1:1">
      <c r="A84" s="20"/>
    </row>
    <row r="85" spans="1:1">
      <c r="A85" s="20"/>
    </row>
    <row r="86" spans="1:1">
      <c r="A86" s="20"/>
    </row>
    <row r="87" spans="1:1">
      <c r="A87" s="20"/>
    </row>
    <row r="88" spans="1:1">
      <c r="A88" s="20"/>
    </row>
    <row r="89" spans="1:1">
      <c r="A89" s="20"/>
    </row>
    <row r="90" spans="1:1">
      <c r="A90" s="20"/>
    </row>
    <row r="91" spans="1:1">
      <c r="A91" s="20"/>
    </row>
    <row r="92" spans="1:1">
      <c r="A92" s="20"/>
    </row>
    <row r="93" spans="1:1">
      <c r="A93" s="20"/>
    </row>
    <row r="94" spans="1:1">
      <c r="A94" s="20"/>
    </row>
    <row r="95" spans="1:1">
      <c r="A95" s="20"/>
    </row>
    <row r="96" spans="1:1">
      <c r="A96" s="20"/>
    </row>
    <row r="97" spans="1:1">
      <c r="A97" s="20"/>
    </row>
    <row r="98" spans="1:1">
      <c r="A98" s="20"/>
    </row>
    <row r="99" spans="1:1">
      <c r="A99" s="20"/>
    </row>
    <row r="100" spans="1:1">
      <c r="A100" s="20"/>
    </row>
    <row r="101" spans="1:1">
      <c r="A101" s="20"/>
    </row>
    <row r="102" spans="1:1">
      <c r="A102" s="20"/>
    </row>
    <row r="103" spans="1:1">
      <c r="A103" s="20"/>
    </row>
    <row r="104" spans="1:1">
      <c r="A104" s="20"/>
    </row>
    <row r="105" spans="1:1">
      <c r="A105" s="20"/>
    </row>
    <row r="106" spans="1:1">
      <c r="A106" s="20"/>
    </row>
    <row r="107" spans="1:1">
      <c r="A107" s="20"/>
    </row>
  </sheetData>
  <phoneticPr fontId="1"/>
  <pageMargins left="0.7" right="0.7" top="0.35" bottom="0.13" header="0.3" footer="0.3"/>
  <pageSetup paperSize="9" fitToWidth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7DA93-4729-4D30-A893-08DEB18136E4}">
  <sheetPr>
    <pageSetUpPr fitToPage="1"/>
  </sheetPr>
  <dimension ref="A1"/>
  <sheetViews>
    <sheetView topLeftCell="A3" zoomScale="90" zoomScaleNormal="90" workbookViewId="0">
      <selection activeCell="D27" sqref="D27"/>
    </sheetView>
  </sheetViews>
  <sheetFormatPr defaultRowHeight="13"/>
  <cols>
    <col min="1" max="1" width="9" customWidth="1"/>
  </cols>
  <sheetData>
    <row r="1" spans="1:1" ht="19">
      <c r="A1" s="3"/>
    </row>
  </sheetData>
  <phoneticPr fontId="1"/>
  <pageMargins left="0.25" right="0.25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A1946-2731-4D37-9909-7101EE0B93A3}">
  <sheetPr>
    <pageSetUpPr fitToPage="1"/>
  </sheetPr>
  <dimension ref="A1:D108"/>
  <sheetViews>
    <sheetView view="pageBreakPreview" zoomScale="70" zoomScaleNormal="100" zoomScaleSheetLayoutView="100" workbookViewId="0">
      <selection activeCell="K13" sqref="K13"/>
    </sheetView>
  </sheetViews>
  <sheetFormatPr defaultColWidth="9" defaultRowHeight="13"/>
  <cols>
    <col min="1" max="1" width="11.26953125" style="16" customWidth="1"/>
    <col min="2" max="3" width="9.08984375" style="16" customWidth="1"/>
    <col min="4" max="4" width="11.36328125" style="16" customWidth="1"/>
    <col min="5" max="21" width="9" style="16"/>
    <col min="22" max="22" width="8.90625" style="16" customWidth="1"/>
    <col min="23" max="16384" width="9" style="16"/>
  </cols>
  <sheetData>
    <row r="1" spans="1:4" ht="14">
      <c r="A1" s="11" t="s">
        <v>67</v>
      </c>
    </row>
    <row r="2" spans="1:4" ht="14">
      <c r="A2" s="11"/>
      <c r="B2" s="11" t="s">
        <v>0</v>
      </c>
      <c r="C2" s="11" t="s">
        <v>1</v>
      </c>
    </row>
    <row r="3" spans="1:4" ht="14">
      <c r="A3" s="12">
        <v>43105</v>
      </c>
      <c r="B3" s="14">
        <v>4.28</v>
      </c>
      <c r="C3" s="14">
        <v>3.42</v>
      </c>
      <c r="D3" s="19"/>
    </row>
    <row r="4" spans="1:4" ht="14">
      <c r="A4" s="12">
        <f>A3+7</f>
        <v>43112</v>
      </c>
      <c r="B4" s="14">
        <v>4.21</v>
      </c>
      <c r="C4" s="14">
        <v>3.5</v>
      </c>
      <c r="D4" s="19"/>
    </row>
    <row r="5" spans="1:4" ht="14">
      <c r="A5" s="12">
        <f t="shared" ref="A5:A54" si="0">A4+7</f>
        <v>43119</v>
      </c>
      <c r="B5" s="14">
        <v>4</v>
      </c>
      <c r="C5" s="13">
        <v>3.78</v>
      </c>
      <c r="D5" s="20"/>
    </row>
    <row r="6" spans="1:4" ht="14">
      <c r="A6" s="12">
        <f t="shared" si="0"/>
        <v>43126</v>
      </c>
      <c r="B6" s="14">
        <v>4.1399999999999997</v>
      </c>
      <c r="C6" s="14">
        <v>3.57</v>
      </c>
      <c r="D6" s="19"/>
    </row>
    <row r="7" spans="1:4" ht="14">
      <c r="A7" s="12">
        <f t="shared" si="0"/>
        <v>43133</v>
      </c>
      <c r="B7" s="14">
        <v>3.85</v>
      </c>
      <c r="C7" s="14">
        <v>3.42</v>
      </c>
      <c r="D7" s="19"/>
    </row>
    <row r="8" spans="1:4" ht="14">
      <c r="A8" s="12">
        <f t="shared" si="0"/>
        <v>43140</v>
      </c>
      <c r="B8" s="14">
        <v>3.92</v>
      </c>
      <c r="C8" s="14">
        <v>3.57</v>
      </c>
      <c r="D8" s="19"/>
    </row>
    <row r="9" spans="1:4" ht="14">
      <c r="A9" s="12">
        <f t="shared" si="0"/>
        <v>43147</v>
      </c>
      <c r="B9" s="14">
        <v>4.1399999999999997</v>
      </c>
      <c r="C9" s="14">
        <v>3.42</v>
      </c>
      <c r="D9" s="19"/>
    </row>
    <row r="10" spans="1:4" ht="14">
      <c r="A10" s="12">
        <f t="shared" si="0"/>
        <v>43154</v>
      </c>
      <c r="B10" s="14">
        <v>4.07</v>
      </c>
      <c r="C10" s="14">
        <v>3.64</v>
      </c>
      <c r="D10" s="19"/>
    </row>
    <row r="11" spans="1:4" ht="14">
      <c r="A11" s="12">
        <f t="shared" si="0"/>
        <v>43161</v>
      </c>
      <c r="B11" s="14">
        <v>4.1399999999999997</v>
      </c>
      <c r="C11" s="14">
        <v>3.57</v>
      </c>
      <c r="D11" s="19"/>
    </row>
    <row r="12" spans="1:4" ht="14">
      <c r="A12" s="12">
        <f t="shared" si="0"/>
        <v>43168</v>
      </c>
      <c r="B12" s="14">
        <v>4.1399999999999997</v>
      </c>
      <c r="C12" s="14">
        <v>3.42</v>
      </c>
      <c r="D12" s="19"/>
    </row>
    <row r="13" spans="1:4" ht="14">
      <c r="A13" s="12">
        <f t="shared" si="0"/>
        <v>43175</v>
      </c>
      <c r="B13" s="14">
        <v>4</v>
      </c>
      <c r="C13" s="14">
        <v>3.57</v>
      </c>
      <c r="D13" s="19"/>
    </row>
    <row r="14" spans="1:4" ht="14">
      <c r="A14" s="12">
        <f t="shared" si="0"/>
        <v>43182</v>
      </c>
      <c r="B14" s="14">
        <v>4.07</v>
      </c>
      <c r="C14" s="14">
        <v>3.85</v>
      </c>
      <c r="D14" s="19"/>
    </row>
    <row r="15" spans="1:4" ht="14">
      <c r="A15" s="12">
        <f t="shared" si="0"/>
        <v>43189</v>
      </c>
      <c r="B15" s="14">
        <v>3.92</v>
      </c>
      <c r="C15" s="14">
        <v>3.42</v>
      </c>
      <c r="D15" s="19"/>
    </row>
    <row r="16" spans="1:4" ht="14">
      <c r="A16" s="12">
        <f t="shared" si="0"/>
        <v>43196</v>
      </c>
      <c r="B16" s="13">
        <v>4</v>
      </c>
      <c r="C16" s="13">
        <v>3.57</v>
      </c>
      <c r="D16" s="19"/>
    </row>
    <row r="17" spans="1:4" ht="14">
      <c r="A17" s="12">
        <f t="shared" si="0"/>
        <v>43203</v>
      </c>
      <c r="B17" s="13">
        <v>4.21</v>
      </c>
      <c r="C17" s="13">
        <v>3.64</v>
      </c>
      <c r="D17" s="19"/>
    </row>
    <row r="18" spans="1:4" ht="14">
      <c r="A18" s="12">
        <f t="shared" si="0"/>
        <v>43210</v>
      </c>
      <c r="B18" s="13">
        <v>4.3499999999999996</v>
      </c>
      <c r="C18" s="13">
        <v>3.42</v>
      </c>
      <c r="D18" s="19"/>
    </row>
    <row r="19" spans="1:4" ht="14">
      <c r="A19" s="12">
        <f t="shared" si="0"/>
        <v>43217</v>
      </c>
      <c r="B19" s="13">
        <v>4.3499999999999996</v>
      </c>
      <c r="C19" s="13">
        <v>3.42</v>
      </c>
      <c r="D19" s="19"/>
    </row>
    <row r="20" spans="1:4" ht="14">
      <c r="A20" s="12">
        <f t="shared" si="0"/>
        <v>43224</v>
      </c>
      <c r="B20" s="13">
        <v>4.1399999999999997</v>
      </c>
      <c r="C20" s="13">
        <v>3.5</v>
      </c>
      <c r="D20" s="19"/>
    </row>
    <row r="21" spans="1:4" ht="14">
      <c r="A21" s="12">
        <f t="shared" si="0"/>
        <v>43231</v>
      </c>
      <c r="B21" s="13">
        <v>4.28</v>
      </c>
      <c r="C21" s="13">
        <v>3.28</v>
      </c>
      <c r="D21" s="19"/>
    </row>
    <row r="22" spans="1:4" ht="14">
      <c r="A22" s="12">
        <f t="shared" si="0"/>
        <v>43238</v>
      </c>
      <c r="B22" s="13">
        <v>4.2839999999999998</v>
      </c>
      <c r="C22" s="13">
        <v>3.35</v>
      </c>
      <c r="D22" s="19"/>
    </row>
    <row r="23" spans="1:4" ht="14">
      <c r="A23" s="12">
        <f t="shared" si="0"/>
        <v>43245</v>
      </c>
      <c r="B23" s="13">
        <v>4.07</v>
      </c>
      <c r="C23" s="13">
        <v>3.14</v>
      </c>
      <c r="D23" s="19"/>
    </row>
    <row r="24" spans="1:4" ht="14">
      <c r="A24" s="12">
        <f t="shared" si="0"/>
        <v>43252</v>
      </c>
      <c r="B24" s="13">
        <v>4.21</v>
      </c>
      <c r="C24" s="13">
        <v>3.5</v>
      </c>
      <c r="D24" s="19"/>
    </row>
    <row r="25" spans="1:4" ht="14">
      <c r="A25" s="12">
        <f t="shared" si="0"/>
        <v>43259</v>
      </c>
      <c r="B25" s="13">
        <v>4</v>
      </c>
      <c r="C25" s="13">
        <v>3.57</v>
      </c>
      <c r="D25" s="19"/>
    </row>
    <row r="26" spans="1:4" ht="14">
      <c r="A26" s="12">
        <f t="shared" si="0"/>
        <v>43266</v>
      </c>
      <c r="B26" s="13">
        <v>4.07</v>
      </c>
      <c r="C26" s="13">
        <v>3.78</v>
      </c>
      <c r="D26" s="19"/>
    </row>
    <row r="27" spans="1:4" ht="14">
      <c r="A27" s="12">
        <f t="shared" si="0"/>
        <v>43273</v>
      </c>
      <c r="B27" s="13">
        <v>4.21</v>
      </c>
      <c r="C27" s="13">
        <v>3.5</v>
      </c>
      <c r="D27" s="19"/>
    </row>
    <row r="28" spans="1:4" ht="14">
      <c r="A28" s="12">
        <f t="shared" si="0"/>
        <v>43280</v>
      </c>
      <c r="B28" s="13">
        <v>4.21</v>
      </c>
      <c r="C28" s="13">
        <v>3.5</v>
      </c>
      <c r="D28" s="19"/>
    </row>
    <row r="29" spans="1:4" ht="14">
      <c r="A29" s="12">
        <f t="shared" si="0"/>
        <v>43287</v>
      </c>
      <c r="B29" s="13">
        <v>4.21</v>
      </c>
      <c r="C29" s="13">
        <v>3.5</v>
      </c>
      <c r="D29" s="19"/>
    </row>
    <row r="30" spans="1:4" ht="14">
      <c r="A30" s="12">
        <f t="shared" si="0"/>
        <v>43294</v>
      </c>
      <c r="B30" s="13">
        <v>4.42</v>
      </c>
      <c r="C30" s="13">
        <v>3.5</v>
      </c>
      <c r="D30" s="19"/>
    </row>
    <row r="31" spans="1:4" ht="14">
      <c r="A31" s="12">
        <f t="shared" si="0"/>
        <v>43301</v>
      </c>
      <c r="B31" s="13">
        <v>4.07</v>
      </c>
      <c r="C31" s="13">
        <v>3.71</v>
      </c>
      <c r="D31" s="19"/>
    </row>
    <row r="32" spans="1:4" ht="14">
      <c r="A32" s="12">
        <f t="shared" si="0"/>
        <v>43308</v>
      </c>
      <c r="B32" s="13">
        <v>4.42</v>
      </c>
      <c r="C32" s="13">
        <v>3.14</v>
      </c>
      <c r="D32" s="19"/>
    </row>
    <row r="33" spans="1:4" ht="14">
      <c r="A33" s="12">
        <f t="shared" si="0"/>
        <v>43315</v>
      </c>
      <c r="B33" s="13">
        <v>4</v>
      </c>
      <c r="C33" s="13">
        <v>3.35</v>
      </c>
      <c r="D33" s="19"/>
    </row>
    <row r="34" spans="1:4" ht="14">
      <c r="A34" s="12">
        <f t="shared" si="0"/>
        <v>43322</v>
      </c>
      <c r="B34" s="13">
        <v>4.28</v>
      </c>
      <c r="C34" s="13">
        <v>3.35</v>
      </c>
      <c r="D34" s="19"/>
    </row>
    <row r="35" spans="1:4" ht="14">
      <c r="A35" s="12">
        <f t="shared" si="0"/>
        <v>43329</v>
      </c>
      <c r="B35" s="13">
        <v>3.85</v>
      </c>
      <c r="C35" s="13">
        <v>3.35</v>
      </c>
      <c r="D35" s="19"/>
    </row>
    <row r="36" spans="1:4" ht="14">
      <c r="A36" s="12">
        <f t="shared" si="0"/>
        <v>43336</v>
      </c>
      <c r="B36" s="13">
        <v>3.85</v>
      </c>
      <c r="C36" s="13">
        <v>3.64</v>
      </c>
      <c r="D36" s="19"/>
    </row>
    <row r="37" spans="1:4" ht="14">
      <c r="A37" s="12">
        <f t="shared" si="0"/>
        <v>43343</v>
      </c>
      <c r="B37" s="13">
        <v>4.07</v>
      </c>
      <c r="C37" s="13">
        <v>3.42</v>
      </c>
      <c r="D37" s="19"/>
    </row>
    <row r="38" spans="1:4" ht="14">
      <c r="A38" s="12">
        <f t="shared" si="0"/>
        <v>43350</v>
      </c>
      <c r="B38" s="14">
        <v>4.21</v>
      </c>
      <c r="C38" s="14">
        <v>3.42</v>
      </c>
      <c r="D38" s="19"/>
    </row>
    <row r="39" spans="1:4" ht="14">
      <c r="A39" s="12">
        <f t="shared" si="0"/>
        <v>43357</v>
      </c>
      <c r="B39" s="14">
        <v>4.1399999999999997</v>
      </c>
      <c r="C39" s="14">
        <v>3.5</v>
      </c>
      <c r="D39" s="19"/>
    </row>
    <row r="40" spans="1:4" ht="14">
      <c r="A40" s="12">
        <f t="shared" si="0"/>
        <v>43364</v>
      </c>
      <c r="B40" s="14">
        <v>4.21</v>
      </c>
      <c r="C40" s="14">
        <v>3.71</v>
      </c>
      <c r="D40" s="19"/>
    </row>
    <row r="41" spans="1:4" ht="14">
      <c r="A41" s="12">
        <f t="shared" si="0"/>
        <v>43371</v>
      </c>
      <c r="B41" s="14">
        <v>4</v>
      </c>
      <c r="C41" s="14">
        <v>3.42</v>
      </c>
      <c r="D41" s="19"/>
    </row>
    <row r="42" spans="1:4" ht="14">
      <c r="A42" s="12">
        <f t="shared" si="0"/>
        <v>43378</v>
      </c>
      <c r="B42" s="14">
        <v>4</v>
      </c>
      <c r="C42" s="14">
        <v>3.28</v>
      </c>
      <c r="D42" s="19"/>
    </row>
    <row r="43" spans="1:4" ht="14">
      <c r="A43" s="12">
        <f t="shared" si="0"/>
        <v>43385</v>
      </c>
      <c r="B43" s="14">
        <v>4.1399999999999997</v>
      </c>
      <c r="C43" s="14">
        <v>3.5</v>
      </c>
      <c r="D43" s="19"/>
    </row>
    <row r="44" spans="1:4" ht="14">
      <c r="A44" s="12">
        <f t="shared" si="0"/>
        <v>43392</v>
      </c>
      <c r="B44" s="14">
        <v>4.21</v>
      </c>
      <c r="C44" s="14">
        <v>3.42</v>
      </c>
      <c r="D44" s="19"/>
    </row>
    <row r="45" spans="1:4" ht="14">
      <c r="A45" s="12">
        <f t="shared" si="0"/>
        <v>43399</v>
      </c>
      <c r="B45" s="14">
        <v>4.21</v>
      </c>
      <c r="C45" s="14">
        <v>3.5</v>
      </c>
      <c r="D45" s="19"/>
    </row>
    <row r="46" spans="1:4" ht="14">
      <c r="A46" s="12">
        <f t="shared" si="0"/>
        <v>43406</v>
      </c>
      <c r="B46" s="14">
        <v>4.21</v>
      </c>
      <c r="C46" s="14">
        <v>3.57</v>
      </c>
      <c r="D46" s="19"/>
    </row>
    <row r="47" spans="1:4" ht="14">
      <c r="A47" s="12">
        <f t="shared" si="0"/>
        <v>43413</v>
      </c>
      <c r="B47" s="14">
        <v>4.21</v>
      </c>
      <c r="C47" s="14">
        <v>3.42</v>
      </c>
      <c r="D47" s="19"/>
    </row>
    <row r="48" spans="1:4" ht="14">
      <c r="A48" s="12">
        <f t="shared" si="0"/>
        <v>43420</v>
      </c>
      <c r="B48" s="14">
        <v>4.3499999999999996</v>
      </c>
      <c r="C48" s="14">
        <v>3.14</v>
      </c>
      <c r="D48" s="19"/>
    </row>
    <row r="49" spans="1:4" ht="14">
      <c r="A49" s="12">
        <f t="shared" si="0"/>
        <v>43427</v>
      </c>
      <c r="B49" s="14">
        <v>4.07</v>
      </c>
      <c r="C49" s="14">
        <v>3.64</v>
      </c>
      <c r="D49" s="19"/>
    </row>
    <row r="50" spans="1:4" ht="14">
      <c r="A50" s="12">
        <f t="shared" si="0"/>
        <v>43434</v>
      </c>
      <c r="B50" s="14">
        <v>4.28</v>
      </c>
      <c r="C50" s="14">
        <v>3.5</v>
      </c>
      <c r="D50" s="19"/>
    </row>
    <row r="51" spans="1:4" ht="14">
      <c r="A51" s="12">
        <f t="shared" si="0"/>
        <v>43441</v>
      </c>
      <c r="B51" s="14">
        <v>4.1399999999999997</v>
      </c>
      <c r="C51" s="14">
        <v>3.21</v>
      </c>
      <c r="D51" s="19"/>
    </row>
    <row r="52" spans="1:4" ht="14">
      <c r="A52" s="12">
        <f t="shared" si="0"/>
        <v>43448</v>
      </c>
      <c r="B52" s="14">
        <v>4.21</v>
      </c>
      <c r="C52" s="14">
        <v>3.35</v>
      </c>
      <c r="D52" s="19"/>
    </row>
    <row r="53" spans="1:4" ht="14">
      <c r="A53" s="12">
        <f t="shared" si="0"/>
        <v>43455</v>
      </c>
      <c r="B53" s="14">
        <v>4.21</v>
      </c>
      <c r="C53" s="14">
        <v>3.35</v>
      </c>
      <c r="D53" s="19"/>
    </row>
    <row r="54" spans="1:4" ht="14">
      <c r="A54" s="12">
        <f t="shared" si="0"/>
        <v>43462</v>
      </c>
      <c r="B54" s="14">
        <v>4.3499999999999996</v>
      </c>
      <c r="C54" s="14">
        <v>3.57</v>
      </c>
      <c r="D54" s="19"/>
    </row>
    <row r="55" spans="1:4">
      <c r="A55" s="20"/>
      <c r="D55" s="19"/>
    </row>
    <row r="56" spans="1:4">
      <c r="A56" s="20"/>
      <c r="D56" s="19"/>
    </row>
    <row r="57" spans="1:4">
      <c r="A57" s="20"/>
      <c r="D57" s="19"/>
    </row>
    <row r="58" spans="1:4">
      <c r="A58" s="20"/>
      <c r="D58" s="19"/>
    </row>
    <row r="59" spans="1:4">
      <c r="A59" s="20"/>
      <c r="D59" s="19"/>
    </row>
    <row r="60" spans="1:4">
      <c r="A60" s="20"/>
      <c r="D60" s="19"/>
    </row>
    <row r="61" spans="1:4">
      <c r="A61" s="20"/>
      <c r="D61" s="19"/>
    </row>
    <row r="62" spans="1:4">
      <c r="A62" s="20"/>
    </row>
    <row r="63" spans="1:4">
      <c r="A63" s="20"/>
    </row>
    <row r="64" spans="1:4">
      <c r="A64" s="20"/>
    </row>
    <row r="65" spans="1:1">
      <c r="A65" s="20"/>
    </row>
    <row r="66" spans="1:1">
      <c r="A66" s="20"/>
    </row>
    <row r="67" spans="1:1">
      <c r="A67" s="20"/>
    </row>
    <row r="68" spans="1:1">
      <c r="A68" s="20"/>
    </row>
    <row r="69" spans="1:1">
      <c r="A69" s="20"/>
    </row>
    <row r="70" spans="1:1">
      <c r="A70" s="20"/>
    </row>
    <row r="71" spans="1:1">
      <c r="A71" s="20"/>
    </row>
    <row r="72" spans="1:1">
      <c r="A72" s="20"/>
    </row>
    <row r="73" spans="1:1">
      <c r="A73" s="20"/>
    </row>
    <row r="74" spans="1:1">
      <c r="A74" s="20"/>
    </row>
    <row r="75" spans="1:1">
      <c r="A75" s="20"/>
    </row>
    <row r="76" spans="1:1">
      <c r="A76" s="20"/>
    </row>
    <row r="77" spans="1:1">
      <c r="A77" s="20"/>
    </row>
    <row r="78" spans="1:1">
      <c r="A78" s="20"/>
    </row>
    <row r="79" spans="1:1">
      <c r="A79" s="20"/>
    </row>
    <row r="80" spans="1:1">
      <c r="A80" s="20"/>
    </row>
    <row r="81" spans="1:1">
      <c r="A81" s="20"/>
    </row>
    <row r="82" spans="1:1">
      <c r="A82" s="20"/>
    </row>
    <row r="83" spans="1:1">
      <c r="A83" s="20"/>
    </row>
    <row r="84" spans="1:1">
      <c r="A84" s="20"/>
    </row>
    <row r="85" spans="1:1">
      <c r="A85" s="20"/>
    </row>
    <row r="86" spans="1:1">
      <c r="A86" s="20"/>
    </row>
    <row r="87" spans="1:1">
      <c r="A87" s="20"/>
    </row>
    <row r="88" spans="1:1">
      <c r="A88" s="20"/>
    </row>
    <row r="89" spans="1:1">
      <c r="A89" s="20"/>
    </row>
    <row r="90" spans="1:1">
      <c r="A90" s="20"/>
    </row>
    <row r="91" spans="1:1">
      <c r="A91" s="20"/>
    </row>
    <row r="92" spans="1:1">
      <c r="A92" s="20"/>
    </row>
    <row r="93" spans="1:1">
      <c r="A93" s="20"/>
    </row>
    <row r="94" spans="1:1">
      <c r="A94" s="20"/>
    </row>
    <row r="95" spans="1:1">
      <c r="A95" s="20"/>
    </row>
    <row r="96" spans="1:1">
      <c r="A96" s="20"/>
    </row>
    <row r="97" spans="1:1">
      <c r="A97" s="20"/>
    </row>
    <row r="98" spans="1:1">
      <c r="A98" s="20"/>
    </row>
    <row r="99" spans="1:1">
      <c r="A99" s="20"/>
    </row>
    <row r="100" spans="1:1">
      <c r="A100" s="20"/>
    </row>
    <row r="101" spans="1:1">
      <c r="A101" s="20"/>
    </row>
    <row r="102" spans="1:1">
      <c r="A102" s="20"/>
    </row>
    <row r="103" spans="1:1">
      <c r="A103" s="20"/>
    </row>
    <row r="104" spans="1:1">
      <c r="A104" s="20"/>
    </row>
    <row r="105" spans="1:1">
      <c r="A105" s="20"/>
    </row>
    <row r="106" spans="1:1">
      <c r="A106" s="20"/>
    </row>
    <row r="107" spans="1:1">
      <c r="A107" s="20"/>
    </row>
    <row r="108" spans="1:1">
      <c r="A108" s="20"/>
    </row>
  </sheetData>
  <phoneticPr fontId="1"/>
  <pageMargins left="0.7" right="0.7" top="0.35" bottom="0.13" header="0.3" footer="0.3"/>
  <pageSetup paperSize="9" fitToWidth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CAF74-3322-4451-A7DD-CFBA71AB1E28}">
  <sheetPr>
    <pageSetUpPr fitToPage="1"/>
  </sheetPr>
  <dimension ref="A1"/>
  <sheetViews>
    <sheetView topLeftCell="L1" zoomScale="78" workbookViewId="0">
      <selection activeCell="A2" sqref="A2"/>
    </sheetView>
  </sheetViews>
  <sheetFormatPr defaultRowHeight="13"/>
  <cols>
    <col min="1" max="1" width="9" customWidth="1"/>
  </cols>
  <sheetData>
    <row r="1" spans="1:1" ht="19">
      <c r="A1" s="3"/>
    </row>
  </sheetData>
  <phoneticPr fontId="1"/>
  <pageMargins left="0.25" right="0.25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07"/>
  <sheetViews>
    <sheetView view="pageBreakPreview" zoomScaleNormal="100" zoomScaleSheetLayoutView="100" workbookViewId="0">
      <selection activeCell="B23" sqref="B23"/>
    </sheetView>
  </sheetViews>
  <sheetFormatPr defaultColWidth="9" defaultRowHeight="13"/>
  <cols>
    <col min="1" max="1" width="11.26953125" style="16" customWidth="1"/>
    <col min="2" max="3" width="9.08984375" style="16" customWidth="1"/>
    <col min="4" max="4" width="11.36328125" style="16" customWidth="1"/>
    <col min="5" max="16384" width="9" style="16"/>
  </cols>
  <sheetData>
    <row r="1" spans="1:4" ht="14">
      <c r="A1" s="15" t="s">
        <v>8</v>
      </c>
      <c r="B1" s="15" t="s">
        <v>0</v>
      </c>
      <c r="C1" s="15" t="s">
        <v>1</v>
      </c>
    </row>
    <row r="2" spans="1:4" ht="14">
      <c r="A2" s="17">
        <v>42741</v>
      </c>
      <c r="B2" s="18">
        <v>4.21</v>
      </c>
      <c r="C2" s="18">
        <v>3.5</v>
      </c>
      <c r="D2" s="19"/>
    </row>
    <row r="3" spans="1:4" ht="14">
      <c r="A3" s="17">
        <f>A2+7</f>
        <v>42748</v>
      </c>
      <c r="B3" s="18">
        <v>4</v>
      </c>
      <c r="C3" s="18">
        <v>3.14</v>
      </c>
      <c r="D3" s="19"/>
    </row>
    <row r="4" spans="1:4" ht="14">
      <c r="A4" s="17">
        <f t="shared" ref="A4:A53" si="0">A3+7</f>
        <v>42755</v>
      </c>
      <c r="B4" s="18">
        <v>4.07</v>
      </c>
      <c r="C4" s="18">
        <v>3.14</v>
      </c>
      <c r="D4" s="20"/>
    </row>
    <row r="5" spans="1:4" ht="14">
      <c r="A5" s="17">
        <f t="shared" si="0"/>
        <v>42762</v>
      </c>
      <c r="B5" s="18">
        <v>4.1399999999999997</v>
      </c>
      <c r="C5" s="18">
        <v>3.07</v>
      </c>
      <c r="D5" s="19"/>
    </row>
    <row r="6" spans="1:4" ht="14">
      <c r="A6" s="17">
        <f t="shared" si="0"/>
        <v>42769</v>
      </c>
      <c r="B6" s="18">
        <v>4.1399999999999997</v>
      </c>
      <c r="C6" s="18">
        <v>3</v>
      </c>
      <c r="D6" s="19"/>
    </row>
    <row r="7" spans="1:4" ht="14">
      <c r="A7" s="17">
        <f t="shared" si="0"/>
        <v>42776</v>
      </c>
      <c r="B7" s="18">
        <v>4.21</v>
      </c>
      <c r="C7" s="18">
        <v>3.42</v>
      </c>
      <c r="D7" s="19"/>
    </row>
    <row r="8" spans="1:4" ht="14">
      <c r="A8" s="17">
        <f t="shared" si="0"/>
        <v>42783</v>
      </c>
      <c r="B8" s="18">
        <v>4.21</v>
      </c>
      <c r="C8" s="18">
        <v>2.92</v>
      </c>
      <c r="D8" s="19"/>
    </row>
    <row r="9" spans="1:4" ht="14">
      <c r="A9" s="17">
        <f t="shared" si="0"/>
        <v>42790</v>
      </c>
      <c r="B9" s="18">
        <v>4.1399999999999997</v>
      </c>
      <c r="C9" s="18">
        <v>3.14</v>
      </c>
      <c r="D9" s="19"/>
    </row>
    <row r="10" spans="1:4" ht="14">
      <c r="A10" s="17">
        <f t="shared" si="0"/>
        <v>42797</v>
      </c>
      <c r="B10" s="18">
        <v>4.3499999999999996</v>
      </c>
      <c r="C10" s="18">
        <v>3.42</v>
      </c>
      <c r="D10" s="19"/>
    </row>
    <row r="11" spans="1:4" ht="14">
      <c r="A11" s="17">
        <f t="shared" si="0"/>
        <v>42804</v>
      </c>
      <c r="B11" s="18">
        <v>4.1399999999999997</v>
      </c>
      <c r="C11" s="18">
        <v>3.28</v>
      </c>
      <c r="D11" s="19"/>
    </row>
    <row r="12" spans="1:4" ht="14">
      <c r="A12" s="17">
        <f t="shared" si="0"/>
        <v>42811</v>
      </c>
      <c r="B12" s="18">
        <v>4.21</v>
      </c>
      <c r="C12" s="18">
        <v>3.21</v>
      </c>
      <c r="D12" s="19"/>
    </row>
    <row r="13" spans="1:4" ht="14">
      <c r="A13" s="17">
        <f t="shared" si="0"/>
        <v>42818</v>
      </c>
      <c r="B13" s="18">
        <v>4.07</v>
      </c>
      <c r="C13" s="18">
        <v>3.21</v>
      </c>
      <c r="D13" s="19"/>
    </row>
    <row r="14" spans="1:4" ht="14">
      <c r="A14" s="17">
        <f t="shared" si="0"/>
        <v>42825</v>
      </c>
      <c r="B14" s="18">
        <v>4.1399999999999997</v>
      </c>
      <c r="C14" s="18">
        <v>3.07</v>
      </c>
      <c r="D14" s="19"/>
    </row>
    <row r="15" spans="1:4" ht="14">
      <c r="A15" s="17">
        <f t="shared" si="0"/>
        <v>42832</v>
      </c>
      <c r="B15" s="21">
        <v>4.1399999999999997</v>
      </c>
      <c r="C15" s="21">
        <v>3.28</v>
      </c>
      <c r="D15" s="19"/>
    </row>
    <row r="16" spans="1:4" ht="14">
      <c r="A16" s="17">
        <f t="shared" si="0"/>
        <v>42839</v>
      </c>
      <c r="B16" s="21">
        <v>4.3499999999999996</v>
      </c>
      <c r="C16" s="21">
        <v>3.92</v>
      </c>
      <c r="D16" s="19"/>
    </row>
    <row r="17" spans="1:4" ht="14">
      <c r="A17" s="17">
        <f t="shared" si="0"/>
        <v>42846</v>
      </c>
      <c r="B17" s="21">
        <v>4.3499999999999996</v>
      </c>
      <c r="C17" s="21">
        <v>3.64</v>
      </c>
      <c r="D17" s="19"/>
    </row>
    <row r="18" spans="1:4" ht="14">
      <c r="A18" s="17">
        <f t="shared" si="0"/>
        <v>42853</v>
      </c>
      <c r="B18" s="21">
        <v>4.3499999999999996</v>
      </c>
      <c r="C18" s="21">
        <v>3.78</v>
      </c>
      <c r="D18" s="19"/>
    </row>
    <row r="19" spans="1:4" ht="14">
      <c r="A19" s="17">
        <f t="shared" si="0"/>
        <v>42860</v>
      </c>
      <c r="B19" s="21">
        <v>4.3499999999999996</v>
      </c>
      <c r="C19" s="21">
        <v>3.57</v>
      </c>
      <c r="D19" s="19"/>
    </row>
    <row r="20" spans="1:4" ht="14">
      <c r="A20" s="17">
        <f t="shared" si="0"/>
        <v>42867</v>
      </c>
      <c r="B20" s="21">
        <v>4.21</v>
      </c>
      <c r="C20" s="21">
        <v>3.14</v>
      </c>
      <c r="D20" s="19"/>
    </row>
    <row r="21" spans="1:4" ht="14">
      <c r="A21" s="17">
        <f t="shared" si="0"/>
        <v>42874</v>
      </c>
      <c r="B21" s="21">
        <v>4.28</v>
      </c>
      <c r="C21" s="21">
        <v>3.57</v>
      </c>
      <c r="D21" s="19"/>
    </row>
    <row r="22" spans="1:4" ht="14">
      <c r="A22" s="17">
        <f t="shared" si="0"/>
        <v>42881</v>
      </c>
      <c r="B22" s="21">
        <v>3.92</v>
      </c>
      <c r="C22" s="21">
        <v>3.35</v>
      </c>
      <c r="D22" s="19"/>
    </row>
    <row r="23" spans="1:4" ht="14">
      <c r="A23" s="17">
        <f t="shared" si="0"/>
        <v>42888</v>
      </c>
      <c r="B23" s="21">
        <v>4</v>
      </c>
      <c r="C23" s="21">
        <v>3.42</v>
      </c>
      <c r="D23" s="19"/>
    </row>
    <row r="24" spans="1:4" ht="14">
      <c r="A24" s="17">
        <f t="shared" si="0"/>
        <v>42895</v>
      </c>
      <c r="B24" s="21">
        <v>4.1399999999999997</v>
      </c>
      <c r="C24" s="21">
        <v>3.35</v>
      </c>
      <c r="D24" s="19"/>
    </row>
    <row r="25" spans="1:4" ht="14">
      <c r="A25" s="17">
        <f t="shared" si="0"/>
        <v>42902</v>
      </c>
      <c r="B25" s="21">
        <v>4.1399999999999997</v>
      </c>
      <c r="C25" s="21">
        <v>3.42</v>
      </c>
      <c r="D25" s="19"/>
    </row>
    <row r="26" spans="1:4" ht="14">
      <c r="A26" s="17">
        <f t="shared" si="0"/>
        <v>42909</v>
      </c>
      <c r="B26" s="21">
        <v>4.28</v>
      </c>
      <c r="C26" s="21">
        <v>3.21</v>
      </c>
      <c r="D26" s="19"/>
    </row>
    <row r="27" spans="1:4" ht="14">
      <c r="A27" s="17">
        <f t="shared" si="0"/>
        <v>42916</v>
      </c>
      <c r="B27" s="21">
        <v>4.21</v>
      </c>
      <c r="C27" s="21">
        <v>3.21</v>
      </c>
      <c r="D27" s="19"/>
    </row>
    <row r="28" spans="1:4" ht="14">
      <c r="A28" s="17">
        <f t="shared" si="0"/>
        <v>42923</v>
      </c>
      <c r="B28" s="21">
        <v>4</v>
      </c>
      <c r="C28" s="21">
        <v>3.28</v>
      </c>
      <c r="D28" s="19"/>
    </row>
    <row r="29" spans="1:4" ht="14">
      <c r="A29" s="17">
        <f t="shared" si="0"/>
        <v>42930</v>
      </c>
      <c r="B29" s="21">
        <v>4.28</v>
      </c>
      <c r="C29" s="21">
        <v>3.07</v>
      </c>
      <c r="D29" s="19"/>
    </row>
    <row r="30" spans="1:4" ht="14">
      <c r="A30" s="17">
        <f t="shared" si="0"/>
        <v>42937</v>
      </c>
      <c r="B30" s="21">
        <v>4.1399999999999997</v>
      </c>
      <c r="C30" s="21">
        <v>3.5</v>
      </c>
      <c r="D30" s="19"/>
    </row>
    <row r="31" spans="1:4" ht="14">
      <c r="A31" s="17">
        <f t="shared" si="0"/>
        <v>42944</v>
      </c>
      <c r="B31" s="21">
        <v>4.21</v>
      </c>
      <c r="C31" s="21">
        <v>3.28</v>
      </c>
      <c r="D31" s="19"/>
    </row>
    <row r="32" spans="1:4" ht="14">
      <c r="A32" s="17">
        <f t="shared" si="0"/>
        <v>42951</v>
      </c>
      <c r="B32" s="21">
        <v>4.21</v>
      </c>
      <c r="C32" s="21">
        <v>3.57</v>
      </c>
      <c r="D32" s="19"/>
    </row>
    <row r="33" spans="1:4" ht="14">
      <c r="A33" s="17">
        <f t="shared" si="0"/>
        <v>42958</v>
      </c>
      <c r="B33" s="21">
        <v>4.1399999999999997</v>
      </c>
      <c r="C33" s="21">
        <v>3.35</v>
      </c>
      <c r="D33" s="19"/>
    </row>
    <row r="34" spans="1:4" ht="14">
      <c r="A34" s="17">
        <f t="shared" si="0"/>
        <v>42965</v>
      </c>
      <c r="B34" s="21">
        <v>4.21</v>
      </c>
      <c r="C34" s="21">
        <v>3.42</v>
      </c>
      <c r="D34" s="19"/>
    </row>
    <row r="35" spans="1:4" ht="14">
      <c r="A35" s="17">
        <f t="shared" si="0"/>
        <v>42972</v>
      </c>
      <c r="B35" s="21">
        <v>4.21</v>
      </c>
      <c r="C35" s="21">
        <v>3.28</v>
      </c>
      <c r="D35" s="19"/>
    </row>
    <row r="36" spans="1:4" ht="14">
      <c r="A36" s="17">
        <f t="shared" si="0"/>
        <v>42979</v>
      </c>
      <c r="B36" s="21">
        <v>4.1399999999999997</v>
      </c>
      <c r="C36" s="21">
        <v>3.42</v>
      </c>
      <c r="D36" s="19"/>
    </row>
    <row r="37" spans="1:4" ht="14">
      <c r="A37" s="17">
        <f t="shared" si="0"/>
        <v>42986</v>
      </c>
      <c r="B37" s="18">
        <v>4.28</v>
      </c>
      <c r="C37" s="18">
        <v>3.28</v>
      </c>
      <c r="D37" s="19"/>
    </row>
    <row r="38" spans="1:4" ht="14">
      <c r="A38" s="17">
        <f t="shared" si="0"/>
        <v>42993</v>
      </c>
      <c r="B38" s="18">
        <v>4.21</v>
      </c>
      <c r="C38" s="18">
        <v>3.14</v>
      </c>
      <c r="D38" s="19"/>
    </row>
    <row r="39" spans="1:4" ht="14">
      <c r="A39" s="17">
        <f t="shared" si="0"/>
        <v>43000</v>
      </c>
      <c r="B39" s="18">
        <v>4.3499999999999996</v>
      </c>
      <c r="C39" s="18">
        <v>3.5</v>
      </c>
      <c r="D39" s="19"/>
    </row>
    <row r="40" spans="1:4" ht="14">
      <c r="A40" s="17">
        <f t="shared" si="0"/>
        <v>43007</v>
      </c>
      <c r="B40" s="18">
        <v>4.21</v>
      </c>
      <c r="C40" s="18">
        <v>3.28</v>
      </c>
      <c r="D40" s="19"/>
    </row>
    <row r="41" spans="1:4" ht="14">
      <c r="A41" s="17">
        <f t="shared" si="0"/>
        <v>43014</v>
      </c>
      <c r="B41" s="18">
        <v>4.1399999999999997</v>
      </c>
      <c r="C41" s="18">
        <v>3.57</v>
      </c>
      <c r="D41" s="19"/>
    </row>
    <row r="42" spans="1:4" ht="14">
      <c r="A42" s="17">
        <f t="shared" si="0"/>
        <v>43021</v>
      </c>
      <c r="B42" s="18">
        <v>4.21</v>
      </c>
      <c r="C42" s="18">
        <v>3.14</v>
      </c>
      <c r="D42" s="19"/>
    </row>
    <row r="43" spans="1:4" ht="14">
      <c r="A43" s="17">
        <f t="shared" si="0"/>
        <v>43028</v>
      </c>
      <c r="B43" s="18">
        <v>4.21</v>
      </c>
      <c r="C43" s="18">
        <v>3.57</v>
      </c>
      <c r="D43" s="19"/>
    </row>
    <row r="44" spans="1:4" ht="14">
      <c r="A44" s="17">
        <f t="shared" si="0"/>
        <v>43035</v>
      </c>
      <c r="B44" s="18">
        <v>4.1399999999999997</v>
      </c>
      <c r="C44" s="18">
        <v>3.36</v>
      </c>
      <c r="D44" s="19"/>
    </row>
    <row r="45" spans="1:4" ht="14">
      <c r="A45" s="17">
        <f t="shared" si="0"/>
        <v>43042</v>
      </c>
      <c r="B45" s="18">
        <v>4.1399999999999997</v>
      </c>
      <c r="C45" s="18">
        <v>3.35</v>
      </c>
      <c r="D45" s="19"/>
    </row>
    <row r="46" spans="1:4" ht="14">
      <c r="A46" s="17">
        <f t="shared" si="0"/>
        <v>43049</v>
      </c>
      <c r="B46" s="18">
        <v>4.3499999999999996</v>
      </c>
      <c r="C46" s="18">
        <v>3.35</v>
      </c>
      <c r="D46" s="19"/>
    </row>
    <row r="47" spans="1:4" ht="14">
      <c r="A47" s="17">
        <f t="shared" si="0"/>
        <v>43056</v>
      </c>
      <c r="B47" s="18">
        <v>4.21</v>
      </c>
      <c r="C47" s="18">
        <v>3.57</v>
      </c>
      <c r="D47" s="19"/>
    </row>
    <row r="48" spans="1:4" ht="14">
      <c r="A48" s="17">
        <f t="shared" si="0"/>
        <v>43063</v>
      </c>
      <c r="B48" s="18">
        <v>4.07</v>
      </c>
      <c r="C48" s="18">
        <v>3.42</v>
      </c>
      <c r="D48" s="19"/>
    </row>
    <row r="49" spans="1:4" ht="14">
      <c r="A49" s="17">
        <f t="shared" si="0"/>
        <v>43070</v>
      </c>
      <c r="B49" s="18">
        <v>3.92</v>
      </c>
      <c r="C49" s="18">
        <v>3.14</v>
      </c>
      <c r="D49" s="19"/>
    </row>
    <row r="50" spans="1:4" ht="14">
      <c r="A50" s="17">
        <f t="shared" si="0"/>
        <v>43077</v>
      </c>
      <c r="B50" s="18">
        <v>4.28</v>
      </c>
      <c r="C50" s="18">
        <v>3.5</v>
      </c>
      <c r="D50" s="19"/>
    </row>
    <row r="51" spans="1:4" ht="14">
      <c r="A51" s="17">
        <f t="shared" si="0"/>
        <v>43084</v>
      </c>
      <c r="B51" s="18">
        <v>3.57</v>
      </c>
      <c r="C51" s="18">
        <v>3.64</v>
      </c>
      <c r="D51" s="19"/>
    </row>
    <row r="52" spans="1:4" ht="14">
      <c r="A52" s="17">
        <f t="shared" si="0"/>
        <v>43091</v>
      </c>
      <c r="B52" s="18">
        <v>3.85</v>
      </c>
      <c r="C52" s="18">
        <v>3.35</v>
      </c>
      <c r="D52" s="19"/>
    </row>
    <row r="53" spans="1:4" ht="14">
      <c r="A53" s="17">
        <f t="shared" si="0"/>
        <v>43098</v>
      </c>
      <c r="B53" s="18">
        <v>4.07</v>
      </c>
      <c r="C53" s="18">
        <v>3.64</v>
      </c>
      <c r="D53" s="19"/>
    </row>
    <row r="54" spans="1:4">
      <c r="A54" s="20"/>
      <c r="D54" s="19"/>
    </row>
    <row r="55" spans="1:4">
      <c r="A55" s="20"/>
      <c r="D55" s="19"/>
    </row>
    <row r="56" spans="1:4">
      <c r="A56" s="20"/>
      <c r="D56" s="19"/>
    </row>
    <row r="57" spans="1:4">
      <c r="A57" s="20"/>
      <c r="D57" s="19"/>
    </row>
    <row r="58" spans="1:4">
      <c r="A58" s="20"/>
      <c r="D58" s="19"/>
    </row>
    <row r="59" spans="1:4">
      <c r="A59" s="20"/>
      <c r="D59" s="19"/>
    </row>
    <row r="60" spans="1:4">
      <c r="A60" s="20"/>
      <c r="D60" s="19"/>
    </row>
    <row r="61" spans="1:4">
      <c r="A61" s="20"/>
    </row>
    <row r="62" spans="1:4">
      <c r="A62" s="20"/>
    </row>
    <row r="63" spans="1:4">
      <c r="A63" s="20"/>
    </row>
    <row r="64" spans="1:4">
      <c r="A64" s="20"/>
    </row>
    <row r="65" spans="1:1">
      <c r="A65" s="20"/>
    </row>
    <row r="66" spans="1:1">
      <c r="A66" s="20"/>
    </row>
    <row r="67" spans="1:1">
      <c r="A67" s="20"/>
    </row>
    <row r="68" spans="1:1">
      <c r="A68" s="20"/>
    </row>
    <row r="69" spans="1:1">
      <c r="A69" s="20"/>
    </row>
    <row r="70" spans="1:1">
      <c r="A70" s="20"/>
    </row>
    <row r="71" spans="1:1">
      <c r="A71" s="20"/>
    </row>
    <row r="72" spans="1:1">
      <c r="A72" s="20"/>
    </row>
    <row r="73" spans="1:1">
      <c r="A73" s="20"/>
    </row>
    <row r="74" spans="1:1">
      <c r="A74" s="20"/>
    </row>
    <row r="75" spans="1:1">
      <c r="A75" s="20"/>
    </row>
    <row r="76" spans="1:1">
      <c r="A76" s="20"/>
    </row>
    <row r="77" spans="1:1">
      <c r="A77" s="20"/>
    </row>
    <row r="78" spans="1:1">
      <c r="A78" s="20"/>
    </row>
    <row r="79" spans="1:1">
      <c r="A79" s="20"/>
    </row>
    <row r="80" spans="1:1">
      <c r="A80" s="20"/>
    </row>
    <row r="81" spans="1:1">
      <c r="A81" s="20"/>
    </row>
    <row r="82" spans="1:1">
      <c r="A82" s="20"/>
    </row>
    <row r="83" spans="1:1">
      <c r="A83" s="20"/>
    </row>
    <row r="84" spans="1:1">
      <c r="A84" s="20"/>
    </row>
    <row r="85" spans="1:1">
      <c r="A85" s="20"/>
    </row>
    <row r="86" spans="1:1">
      <c r="A86" s="20"/>
    </row>
    <row r="87" spans="1:1">
      <c r="A87" s="20"/>
    </row>
    <row r="88" spans="1:1">
      <c r="A88" s="20"/>
    </row>
    <row r="89" spans="1:1">
      <c r="A89" s="20"/>
    </row>
    <row r="90" spans="1:1">
      <c r="A90" s="20"/>
    </row>
    <row r="91" spans="1:1">
      <c r="A91" s="20"/>
    </row>
    <row r="92" spans="1:1">
      <c r="A92" s="20"/>
    </row>
    <row r="93" spans="1:1">
      <c r="A93" s="20"/>
    </row>
    <row r="94" spans="1:1">
      <c r="A94" s="20"/>
    </row>
    <row r="95" spans="1:1">
      <c r="A95" s="20"/>
    </row>
    <row r="96" spans="1:1">
      <c r="A96" s="20"/>
    </row>
    <row r="97" spans="1:1">
      <c r="A97" s="20"/>
    </row>
    <row r="98" spans="1:1">
      <c r="A98" s="20"/>
    </row>
    <row r="99" spans="1:1">
      <c r="A99" s="20"/>
    </row>
    <row r="100" spans="1:1">
      <c r="A100" s="20"/>
    </row>
    <row r="101" spans="1:1">
      <c r="A101" s="20"/>
    </row>
    <row r="102" spans="1:1">
      <c r="A102" s="20"/>
    </row>
    <row r="103" spans="1:1">
      <c r="A103" s="20"/>
    </row>
    <row r="104" spans="1:1">
      <c r="A104" s="20"/>
    </row>
    <row r="105" spans="1:1">
      <c r="A105" s="20"/>
    </row>
    <row r="106" spans="1:1">
      <c r="A106" s="20"/>
    </row>
    <row r="107" spans="1:1">
      <c r="A107" s="20"/>
    </row>
  </sheetData>
  <phoneticPr fontId="1"/>
  <pageMargins left="0.7" right="0.7" top="0.35" bottom="0.13" header="0.3" footer="0.3"/>
  <pageSetup paperSize="9" fitToWidth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topLeftCell="P1" workbookViewId="0">
      <selection activeCell="B23" sqref="B23"/>
    </sheetView>
  </sheetViews>
  <sheetFormatPr defaultRowHeight="13"/>
  <cols>
    <col min="1" max="1" width="9" customWidth="1"/>
  </cols>
  <sheetData>
    <row r="1" spans="1:1" ht="19">
      <c r="A1" s="3"/>
    </row>
  </sheetData>
  <phoneticPr fontId="1"/>
  <pageMargins left="0.25" right="0.25" top="0.75" bottom="0.75" header="0.3" footer="0.3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3A3C6-F1F5-4A46-BF4A-FD80E9405DB0}">
  <sheetPr>
    <pageSetUpPr fitToPage="1"/>
  </sheetPr>
  <dimension ref="A1:Y28"/>
  <sheetViews>
    <sheetView zoomScale="90" zoomScaleNormal="90" workbookViewId="0">
      <selection activeCell="B53" sqref="B50:F53"/>
    </sheetView>
  </sheetViews>
  <sheetFormatPr defaultRowHeight="13"/>
  <cols>
    <col min="1" max="1" width="9" customWidth="1"/>
  </cols>
  <sheetData>
    <row r="1" spans="1:25" ht="19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5" spans="1:2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</row>
    <row r="7" spans="1: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</row>
    <row r="8" spans="1: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</row>
    <row r="9" spans="1: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</row>
    <row r="10" spans="1: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</row>
    <row r="11" spans="1:2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</row>
    <row r="12" spans="1:2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</row>
    <row r="13" spans="1:2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</row>
    <row r="14" spans="1:2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</row>
    <row r="15" spans="1: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</row>
    <row r="16" spans="1:25" ht="12.5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</row>
    <row r="17" spans="1:2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</row>
    <row r="18" spans="1:2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</row>
    <row r="19" spans="1:2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</row>
    <row r="20" spans="1:2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</row>
    <row r="21" spans="1:2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</row>
    <row r="22" spans="1:2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</row>
    <row r="23" spans="1:2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</row>
    <row r="24" spans="1:2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</row>
    <row r="25" spans="1:2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</row>
    <row r="26" spans="1:2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</row>
    <row r="27" spans="1:2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</row>
    <row r="28" spans="1:2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</row>
  </sheetData>
  <mergeCells count="1">
    <mergeCell ref="A1:Y28"/>
  </mergeCells>
  <phoneticPr fontId="1"/>
  <pageMargins left="0.25" right="0.25" top="0.75" bottom="0.75" header="0.3" footer="0.3"/>
  <pageSetup paperSize="9" scale="6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08"/>
  <sheetViews>
    <sheetView view="pageBreakPreview" zoomScaleNormal="100" zoomScaleSheetLayoutView="100" workbookViewId="0">
      <selection activeCell="B54" sqref="B54"/>
    </sheetView>
  </sheetViews>
  <sheetFormatPr defaultRowHeight="13"/>
  <cols>
    <col min="1" max="1" width="11.26953125" customWidth="1"/>
    <col min="2" max="3" width="9.08984375" bestFit="1" customWidth="1"/>
    <col min="4" max="4" width="11.36328125" bestFit="1" customWidth="1"/>
  </cols>
  <sheetData>
    <row r="1" spans="1:4" ht="14">
      <c r="A1" s="11" t="s">
        <v>8</v>
      </c>
      <c r="B1" s="11" t="s">
        <v>0</v>
      </c>
      <c r="C1" s="11" t="s">
        <v>1</v>
      </c>
    </row>
    <row r="2" spans="1:4" ht="14">
      <c r="A2" s="12">
        <v>42370</v>
      </c>
      <c r="B2" s="14">
        <v>3.78</v>
      </c>
      <c r="C2" s="14">
        <v>3.5</v>
      </c>
      <c r="D2" s="4"/>
    </row>
    <row r="3" spans="1:4" ht="14">
      <c r="A3" s="12">
        <f>A2+7</f>
        <v>42377</v>
      </c>
      <c r="B3" s="14">
        <v>3.92</v>
      </c>
      <c r="C3" s="14">
        <v>3.42</v>
      </c>
      <c r="D3" s="4"/>
    </row>
    <row r="4" spans="1:4" ht="14">
      <c r="A4" s="12">
        <f t="shared" ref="A4:A54" si="0">A3+7</f>
        <v>42384</v>
      </c>
      <c r="B4" s="14">
        <v>4</v>
      </c>
      <c r="C4" s="14">
        <v>3.5</v>
      </c>
      <c r="D4" s="2"/>
    </row>
    <row r="5" spans="1:4" ht="14">
      <c r="A5" s="12">
        <f t="shared" si="0"/>
        <v>42391</v>
      </c>
      <c r="B5" s="14">
        <v>3.92</v>
      </c>
      <c r="C5" s="14">
        <v>3.28</v>
      </c>
      <c r="D5" s="4"/>
    </row>
    <row r="6" spans="1:4" ht="14">
      <c r="A6" s="12">
        <f t="shared" si="0"/>
        <v>42398</v>
      </c>
      <c r="B6" s="14">
        <v>3.85</v>
      </c>
      <c r="C6" s="14">
        <v>3.28</v>
      </c>
      <c r="D6" s="4"/>
    </row>
    <row r="7" spans="1:4" ht="14">
      <c r="A7" s="12">
        <f t="shared" si="0"/>
        <v>42405</v>
      </c>
      <c r="B7" s="14">
        <v>3.92</v>
      </c>
      <c r="C7" s="14">
        <v>3.14</v>
      </c>
      <c r="D7" s="4"/>
    </row>
    <row r="8" spans="1:4" ht="14">
      <c r="A8" s="12">
        <f t="shared" si="0"/>
        <v>42412</v>
      </c>
      <c r="B8" s="14">
        <v>3.92</v>
      </c>
      <c r="C8" s="14">
        <v>3.5</v>
      </c>
      <c r="D8" s="4"/>
    </row>
    <row r="9" spans="1:4" ht="14">
      <c r="A9" s="12">
        <f t="shared" si="0"/>
        <v>42419</v>
      </c>
      <c r="B9" s="14">
        <v>3.78</v>
      </c>
      <c r="C9" s="14">
        <v>3.28</v>
      </c>
      <c r="D9" s="4"/>
    </row>
    <row r="10" spans="1:4" ht="14">
      <c r="A10" s="12">
        <f t="shared" si="0"/>
        <v>42426</v>
      </c>
      <c r="B10" s="14">
        <v>4</v>
      </c>
      <c r="C10" s="14">
        <v>3.35</v>
      </c>
      <c r="D10" s="4"/>
    </row>
    <row r="11" spans="1:4" ht="14">
      <c r="A11" s="12">
        <f t="shared" si="0"/>
        <v>42433</v>
      </c>
      <c r="B11" s="14">
        <v>4.28</v>
      </c>
      <c r="C11" s="14">
        <v>3.5</v>
      </c>
      <c r="D11" s="4"/>
    </row>
    <row r="12" spans="1:4" ht="14">
      <c r="A12" s="12">
        <f t="shared" si="0"/>
        <v>42440</v>
      </c>
      <c r="B12" s="14">
        <v>4.1399999999999997</v>
      </c>
      <c r="C12" s="14">
        <v>3.5</v>
      </c>
      <c r="D12" s="4"/>
    </row>
    <row r="13" spans="1:4" ht="14">
      <c r="A13" s="12">
        <f t="shared" si="0"/>
        <v>42447</v>
      </c>
      <c r="B13" s="14">
        <v>4.07</v>
      </c>
      <c r="C13" s="14">
        <v>3.42</v>
      </c>
      <c r="D13" s="4"/>
    </row>
    <row r="14" spans="1:4" ht="14">
      <c r="A14" s="12">
        <f t="shared" si="0"/>
        <v>42454</v>
      </c>
      <c r="B14" s="14">
        <v>4.07</v>
      </c>
      <c r="C14" s="14">
        <v>3.42</v>
      </c>
      <c r="D14" s="4"/>
    </row>
    <row r="15" spans="1:4" ht="14">
      <c r="A15" s="12">
        <f t="shared" si="0"/>
        <v>42461</v>
      </c>
      <c r="B15" s="13">
        <v>3.28</v>
      </c>
      <c r="C15" s="13">
        <v>2.35</v>
      </c>
      <c r="D15" s="4"/>
    </row>
    <row r="16" spans="1:4" ht="14">
      <c r="A16" s="12">
        <f t="shared" si="0"/>
        <v>42468</v>
      </c>
      <c r="B16" s="13">
        <v>4</v>
      </c>
      <c r="C16" s="13">
        <v>3.14</v>
      </c>
      <c r="D16" s="4"/>
    </row>
    <row r="17" spans="1:4" ht="14">
      <c r="A17" s="12">
        <f t="shared" si="0"/>
        <v>42475</v>
      </c>
      <c r="B17" s="13">
        <v>3.85</v>
      </c>
      <c r="C17" s="13">
        <v>3.28</v>
      </c>
      <c r="D17" s="4"/>
    </row>
    <row r="18" spans="1:4" ht="14">
      <c r="A18" s="12">
        <f t="shared" si="0"/>
        <v>42482</v>
      </c>
      <c r="B18" s="13">
        <v>4.1399999999999997</v>
      </c>
      <c r="C18" s="13">
        <v>3.42</v>
      </c>
      <c r="D18" s="4"/>
    </row>
    <row r="19" spans="1:4" ht="14">
      <c r="A19" s="12">
        <f t="shared" si="0"/>
        <v>42489</v>
      </c>
      <c r="B19" s="13">
        <v>4.1399999999999997</v>
      </c>
      <c r="C19" s="13">
        <v>3.57</v>
      </c>
      <c r="D19" s="4"/>
    </row>
    <row r="20" spans="1:4" ht="14">
      <c r="A20" s="12">
        <f t="shared" si="0"/>
        <v>42496</v>
      </c>
      <c r="B20" s="13">
        <v>4.1399999999999997</v>
      </c>
      <c r="C20" s="13">
        <v>3.71</v>
      </c>
      <c r="D20" s="4"/>
    </row>
    <row r="21" spans="1:4" ht="14">
      <c r="A21" s="12">
        <f t="shared" si="0"/>
        <v>42503</v>
      </c>
      <c r="B21" s="13">
        <v>4</v>
      </c>
      <c r="C21" s="13">
        <v>3.42</v>
      </c>
      <c r="D21" s="4"/>
    </row>
    <row r="22" spans="1:4" ht="14">
      <c r="A22" s="12">
        <f t="shared" si="0"/>
        <v>42510</v>
      </c>
      <c r="B22" s="13">
        <v>4</v>
      </c>
      <c r="C22" s="13">
        <v>3.5</v>
      </c>
      <c r="D22" s="4"/>
    </row>
    <row r="23" spans="1:4" ht="14">
      <c r="A23" s="12">
        <f t="shared" si="0"/>
        <v>42517</v>
      </c>
      <c r="B23" s="13">
        <v>4.1399999999999997</v>
      </c>
      <c r="C23" s="13">
        <v>3.35</v>
      </c>
      <c r="D23" s="4"/>
    </row>
    <row r="24" spans="1:4" ht="14">
      <c r="A24" s="12">
        <f t="shared" si="0"/>
        <v>42524</v>
      </c>
      <c r="B24" s="13">
        <v>4.1399999999999997</v>
      </c>
      <c r="C24" s="13">
        <v>3.57</v>
      </c>
      <c r="D24" s="4"/>
    </row>
    <row r="25" spans="1:4" ht="14">
      <c r="A25" s="12">
        <f t="shared" si="0"/>
        <v>42531</v>
      </c>
      <c r="B25" s="13">
        <v>4.1399999999999997</v>
      </c>
      <c r="C25" s="13">
        <v>3.42</v>
      </c>
      <c r="D25" s="4"/>
    </row>
    <row r="26" spans="1:4" ht="14">
      <c r="A26" s="12">
        <f t="shared" si="0"/>
        <v>42538</v>
      </c>
      <c r="B26" s="13">
        <v>4.07</v>
      </c>
      <c r="C26" s="13">
        <v>3.28</v>
      </c>
      <c r="D26" s="4"/>
    </row>
    <row r="27" spans="1:4" ht="14">
      <c r="A27" s="12">
        <f t="shared" si="0"/>
        <v>42545</v>
      </c>
      <c r="B27" s="13">
        <v>4</v>
      </c>
      <c r="C27" s="13">
        <v>3.5</v>
      </c>
      <c r="D27" s="4"/>
    </row>
    <row r="28" spans="1:4" ht="14">
      <c r="A28" s="12">
        <f t="shared" si="0"/>
        <v>42552</v>
      </c>
      <c r="B28" s="13">
        <v>4</v>
      </c>
      <c r="C28" s="13">
        <v>3.07</v>
      </c>
      <c r="D28" s="4"/>
    </row>
    <row r="29" spans="1:4" ht="14">
      <c r="A29" s="12">
        <f t="shared" si="0"/>
        <v>42559</v>
      </c>
      <c r="B29" s="13">
        <v>3.85</v>
      </c>
      <c r="C29" s="13">
        <v>3.64</v>
      </c>
      <c r="D29" s="4"/>
    </row>
    <row r="30" spans="1:4" ht="14">
      <c r="A30" s="12">
        <f t="shared" si="0"/>
        <v>42566</v>
      </c>
      <c r="B30" s="13">
        <v>4.1399999999999997</v>
      </c>
      <c r="C30" s="13">
        <v>3.35</v>
      </c>
      <c r="D30" s="4"/>
    </row>
    <row r="31" spans="1:4" ht="14">
      <c r="A31" s="12">
        <f t="shared" si="0"/>
        <v>42573</v>
      </c>
      <c r="B31" s="13">
        <v>3.92</v>
      </c>
      <c r="C31" s="13">
        <v>3.5</v>
      </c>
      <c r="D31" s="4"/>
    </row>
    <row r="32" spans="1:4" ht="14">
      <c r="A32" s="12">
        <f t="shared" si="0"/>
        <v>42580</v>
      </c>
      <c r="B32" s="13">
        <v>3.92</v>
      </c>
      <c r="C32" s="13">
        <v>3.42</v>
      </c>
      <c r="D32" s="4"/>
    </row>
    <row r="33" spans="1:4" ht="14">
      <c r="A33" s="12">
        <f t="shared" si="0"/>
        <v>42587</v>
      </c>
      <c r="B33" s="13">
        <v>4</v>
      </c>
      <c r="C33" s="13">
        <v>3.64</v>
      </c>
      <c r="D33" s="4"/>
    </row>
    <row r="34" spans="1:4" ht="14">
      <c r="A34" s="12">
        <f t="shared" si="0"/>
        <v>42594</v>
      </c>
      <c r="B34" s="13">
        <v>4</v>
      </c>
      <c r="C34" s="13">
        <v>3.5</v>
      </c>
      <c r="D34" s="4"/>
    </row>
    <row r="35" spans="1:4" ht="14">
      <c r="A35" s="12">
        <f t="shared" si="0"/>
        <v>42601</v>
      </c>
      <c r="B35" s="13">
        <v>3.85</v>
      </c>
      <c r="C35" s="13">
        <v>3.5</v>
      </c>
      <c r="D35" s="4"/>
    </row>
    <row r="36" spans="1:4" ht="14">
      <c r="A36" s="12">
        <f t="shared" si="0"/>
        <v>42608</v>
      </c>
      <c r="B36" s="13">
        <v>4</v>
      </c>
      <c r="C36" s="13">
        <v>3.35</v>
      </c>
      <c r="D36" s="4"/>
    </row>
    <row r="37" spans="1:4" ht="14">
      <c r="A37" s="12">
        <f t="shared" si="0"/>
        <v>42615</v>
      </c>
      <c r="B37" s="14">
        <v>4</v>
      </c>
      <c r="C37" s="14">
        <v>3.5</v>
      </c>
      <c r="D37" s="4"/>
    </row>
    <row r="38" spans="1:4" ht="14">
      <c r="A38" s="12">
        <f t="shared" si="0"/>
        <v>42622</v>
      </c>
      <c r="B38" s="14">
        <v>4.21</v>
      </c>
      <c r="C38" s="14">
        <v>3.78</v>
      </c>
      <c r="D38" s="4"/>
    </row>
    <row r="39" spans="1:4" ht="14">
      <c r="A39" s="12">
        <f t="shared" si="0"/>
        <v>42629</v>
      </c>
      <c r="B39" s="14">
        <v>4.21</v>
      </c>
      <c r="C39" s="14">
        <v>3.85</v>
      </c>
      <c r="D39" s="4"/>
    </row>
    <row r="40" spans="1:4" ht="14">
      <c r="A40" s="12">
        <f t="shared" si="0"/>
        <v>42636</v>
      </c>
      <c r="B40" s="14">
        <v>4.1399999999999997</v>
      </c>
      <c r="C40" s="14">
        <v>3.85</v>
      </c>
      <c r="D40" s="4"/>
    </row>
    <row r="41" spans="1:4" ht="14">
      <c r="A41" s="12">
        <f t="shared" si="0"/>
        <v>42643</v>
      </c>
      <c r="B41" s="14">
        <v>4.07</v>
      </c>
      <c r="C41" s="14">
        <v>3.85</v>
      </c>
      <c r="D41" s="4"/>
    </row>
    <row r="42" spans="1:4" ht="14">
      <c r="A42" s="12">
        <f t="shared" si="0"/>
        <v>42650</v>
      </c>
      <c r="B42" s="14">
        <v>4.07</v>
      </c>
      <c r="C42" s="14">
        <v>3.71</v>
      </c>
      <c r="D42" s="4"/>
    </row>
    <row r="43" spans="1:4" ht="14">
      <c r="A43" s="12">
        <f t="shared" si="0"/>
        <v>42657</v>
      </c>
      <c r="B43" s="14">
        <v>4.1399999999999997</v>
      </c>
      <c r="C43" s="14">
        <v>3.42</v>
      </c>
      <c r="D43" s="4"/>
    </row>
    <row r="44" spans="1:4" ht="14">
      <c r="A44" s="12">
        <f t="shared" si="0"/>
        <v>42664</v>
      </c>
      <c r="B44" s="14">
        <v>4.07</v>
      </c>
      <c r="C44" s="14">
        <v>3.5</v>
      </c>
      <c r="D44" s="4"/>
    </row>
    <row r="45" spans="1:4" ht="14">
      <c r="A45" s="12">
        <f t="shared" si="0"/>
        <v>42671</v>
      </c>
      <c r="B45" s="14">
        <v>4.07</v>
      </c>
      <c r="C45" s="14">
        <v>3.5</v>
      </c>
      <c r="D45" s="4"/>
    </row>
    <row r="46" spans="1:4" ht="14">
      <c r="A46" s="12">
        <f t="shared" si="0"/>
        <v>42678</v>
      </c>
      <c r="B46" s="14">
        <v>4</v>
      </c>
      <c r="C46" s="14">
        <v>3.57</v>
      </c>
      <c r="D46" s="4"/>
    </row>
    <row r="47" spans="1:4" ht="14">
      <c r="A47" s="12">
        <f t="shared" si="0"/>
        <v>42685</v>
      </c>
      <c r="B47" s="14">
        <v>3.92</v>
      </c>
      <c r="C47" s="14">
        <v>3.5</v>
      </c>
      <c r="D47" s="4"/>
    </row>
    <row r="48" spans="1:4" ht="14">
      <c r="A48" s="12">
        <f t="shared" si="0"/>
        <v>42692</v>
      </c>
      <c r="B48" s="14">
        <v>4.07</v>
      </c>
      <c r="C48" s="14">
        <v>3.42</v>
      </c>
      <c r="D48" s="4"/>
    </row>
    <row r="49" spans="1:4" ht="14">
      <c r="A49" s="12">
        <f t="shared" si="0"/>
        <v>42699</v>
      </c>
      <c r="B49" s="14">
        <v>4</v>
      </c>
      <c r="C49" s="14">
        <v>3.28</v>
      </c>
      <c r="D49" s="4"/>
    </row>
    <row r="50" spans="1:4" ht="14">
      <c r="A50" s="12">
        <f t="shared" si="0"/>
        <v>42706</v>
      </c>
      <c r="B50" s="14">
        <v>4.28</v>
      </c>
      <c r="C50" s="14">
        <v>3.42</v>
      </c>
      <c r="D50" s="4"/>
    </row>
    <row r="51" spans="1:4" ht="14">
      <c r="A51" s="12">
        <f t="shared" si="0"/>
        <v>42713</v>
      </c>
      <c r="B51" s="14">
        <v>4.1399999999999997</v>
      </c>
      <c r="C51" s="14">
        <v>3.42</v>
      </c>
      <c r="D51" s="4"/>
    </row>
    <row r="52" spans="1:4" ht="14">
      <c r="A52" s="12">
        <f t="shared" si="0"/>
        <v>42720</v>
      </c>
      <c r="B52" s="14">
        <v>4.1399999999999997</v>
      </c>
      <c r="C52" s="14">
        <v>3.5</v>
      </c>
      <c r="D52" s="4"/>
    </row>
    <row r="53" spans="1:4" ht="14">
      <c r="A53" s="12">
        <f t="shared" si="0"/>
        <v>42727</v>
      </c>
      <c r="B53" s="14">
        <v>4.42</v>
      </c>
      <c r="C53" s="14">
        <v>3.64</v>
      </c>
      <c r="D53" s="4"/>
    </row>
    <row r="54" spans="1:4" ht="14">
      <c r="A54" s="12">
        <f t="shared" si="0"/>
        <v>42734</v>
      </c>
      <c r="B54" s="14">
        <v>4</v>
      </c>
      <c r="C54" s="14">
        <v>3.28</v>
      </c>
      <c r="D54" s="4"/>
    </row>
    <row r="55" spans="1:4">
      <c r="A55" s="2"/>
      <c r="D55" s="4"/>
    </row>
    <row r="56" spans="1:4">
      <c r="A56" s="2"/>
      <c r="D56" s="4"/>
    </row>
    <row r="57" spans="1:4">
      <c r="A57" s="2"/>
      <c r="D57" s="4"/>
    </row>
    <row r="58" spans="1:4">
      <c r="A58" s="2"/>
      <c r="D58" s="4"/>
    </row>
    <row r="59" spans="1:4">
      <c r="A59" s="2"/>
      <c r="D59" s="4"/>
    </row>
    <row r="60" spans="1:4">
      <c r="A60" s="2"/>
      <c r="D60" s="4"/>
    </row>
    <row r="61" spans="1:4">
      <c r="A61" s="2"/>
      <c r="D61" s="4"/>
    </row>
    <row r="62" spans="1:4">
      <c r="A62" s="2"/>
    </row>
    <row r="63" spans="1:4">
      <c r="A63" s="2"/>
    </row>
    <row r="64" spans="1:4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</sheetData>
  <phoneticPr fontId="1"/>
  <pageMargins left="0.7" right="0.7" top="0.35" bottom="0.13" header="0.3" footer="0.3"/>
  <pageSetup paperSize="9" fitToWidth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"/>
  <sheetViews>
    <sheetView workbookViewId="0">
      <selection activeCell="B54" sqref="B54"/>
    </sheetView>
  </sheetViews>
  <sheetFormatPr defaultRowHeight="13"/>
  <cols>
    <col min="1" max="1" width="9" customWidth="1"/>
  </cols>
  <sheetData>
    <row r="1" spans="1:1" ht="19">
      <c r="A1" s="3"/>
    </row>
  </sheetData>
  <phoneticPr fontId="1"/>
  <pageMargins left="0.25" right="0.25" top="0.75" bottom="0.75" header="0.3" footer="0.3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12"/>
  <sheetViews>
    <sheetView view="pageBreakPreview" zoomScale="80" zoomScaleNormal="100" zoomScaleSheetLayoutView="80" workbookViewId="0">
      <selection activeCell="A2" sqref="A2"/>
    </sheetView>
  </sheetViews>
  <sheetFormatPr defaultRowHeight="13"/>
  <cols>
    <col min="1" max="1" width="9" customWidth="1"/>
    <col min="5" max="5" width="11.36328125" bestFit="1" customWidth="1"/>
  </cols>
  <sheetData>
    <row r="1" spans="1:5">
      <c r="A1" s="5">
        <v>7</v>
      </c>
    </row>
    <row r="2" spans="1:5" ht="19">
      <c r="A2" s="3" t="s">
        <v>7</v>
      </c>
    </row>
    <row r="3" spans="1:5">
      <c r="A3" s="1"/>
      <c r="B3" s="1"/>
      <c r="C3" s="1"/>
      <c r="D3" s="1"/>
      <c r="E3" s="1"/>
    </row>
    <row r="4" spans="1:5" ht="30.75" customHeight="1">
      <c r="B4" s="6"/>
      <c r="C4" s="6" t="s">
        <v>0</v>
      </c>
      <c r="D4" s="6" t="s">
        <v>1</v>
      </c>
    </row>
    <row r="5" spans="1:5" ht="30.75" customHeight="1">
      <c r="B5" s="8">
        <v>42371</v>
      </c>
      <c r="C5" s="6">
        <v>3.85</v>
      </c>
      <c r="D5" s="6" t="s">
        <v>2</v>
      </c>
      <c r="E5" s="4"/>
    </row>
    <row r="6" spans="1:5" ht="30.75" customHeight="1">
      <c r="B6" s="8">
        <f>B5+$A$1</f>
        <v>42378</v>
      </c>
      <c r="C6" s="6">
        <v>4.1900000000000004</v>
      </c>
      <c r="D6" s="6">
        <v>3.28</v>
      </c>
      <c r="E6" s="4"/>
    </row>
    <row r="7" spans="1:5" ht="30.75" customHeight="1">
      <c r="B7" s="8">
        <f t="shared" ref="B7:B58" si="0">B6+$A$1</f>
        <v>42385</v>
      </c>
      <c r="C7" s="6">
        <v>4.1399999999999997</v>
      </c>
      <c r="D7" s="6">
        <v>3.42</v>
      </c>
      <c r="E7" s="2"/>
    </row>
    <row r="8" spans="1:5" ht="30.75" customHeight="1">
      <c r="B8" s="8">
        <f t="shared" si="0"/>
        <v>42392</v>
      </c>
      <c r="C8" s="6">
        <v>4.1399999999999997</v>
      </c>
      <c r="D8" s="6">
        <v>3.85</v>
      </c>
      <c r="E8" s="4"/>
    </row>
    <row r="9" spans="1:5" ht="30.75" customHeight="1">
      <c r="B9" s="8">
        <f t="shared" si="0"/>
        <v>42399</v>
      </c>
      <c r="C9" s="6">
        <v>4.07</v>
      </c>
      <c r="D9" s="6">
        <v>3.21</v>
      </c>
      <c r="E9" s="4"/>
    </row>
    <row r="10" spans="1:5" ht="30.75" customHeight="1">
      <c r="B10" s="8">
        <f t="shared" si="0"/>
        <v>42406</v>
      </c>
      <c r="C10" s="6">
        <v>3.92</v>
      </c>
      <c r="D10" s="6">
        <v>3.57</v>
      </c>
      <c r="E10" s="4"/>
    </row>
    <row r="11" spans="1:5" ht="30.75" customHeight="1">
      <c r="B11" s="8">
        <f>B10+$A$1</f>
        <v>42413</v>
      </c>
      <c r="C11" s="6">
        <v>4</v>
      </c>
      <c r="D11" s="6">
        <v>3.5</v>
      </c>
      <c r="E11" s="4"/>
    </row>
    <row r="12" spans="1:5" ht="30.75" customHeight="1">
      <c r="B12" s="8">
        <f t="shared" si="0"/>
        <v>42420</v>
      </c>
      <c r="C12" s="22">
        <v>4.1399999999999997</v>
      </c>
      <c r="D12" s="22">
        <v>3.42</v>
      </c>
      <c r="E12" s="4"/>
    </row>
    <row r="13" spans="1:5" ht="30.75" customHeight="1">
      <c r="B13" s="8">
        <f t="shared" si="0"/>
        <v>42427</v>
      </c>
      <c r="C13" s="6">
        <v>4</v>
      </c>
      <c r="D13" s="6">
        <v>3.35</v>
      </c>
      <c r="E13" s="4"/>
    </row>
    <row r="14" spans="1:5" ht="30.75" customHeight="1">
      <c r="B14" s="8">
        <v>42435</v>
      </c>
      <c r="C14" s="6">
        <v>4.21</v>
      </c>
      <c r="D14" s="6">
        <v>3.42</v>
      </c>
      <c r="E14" s="4"/>
    </row>
    <row r="15" spans="1:5" ht="30.75" customHeight="1">
      <c r="B15" s="8">
        <f t="shared" si="0"/>
        <v>42442</v>
      </c>
      <c r="C15" s="6">
        <v>4.1399999999999997</v>
      </c>
      <c r="D15" s="6">
        <v>3.35</v>
      </c>
      <c r="E15" s="4"/>
    </row>
    <row r="16" spans="1:5" ht="30.75" customHeight="1">
      <c r="B16" s="8">
        <f t="shared" si="0"/>
        <v>42449</v>
      </c>
      <c r="C16" s="6">
        <v>4.1399999999999997</v>
      </c>
      <c r="D16" s="6">
        <v>3.64</v>
      </c>
      <c r="E16" s="4"/>
    </row>
    <row r="17" spans="2:5" ht="30.75" customHeight="1">
      <c r="B17" s="8">
        <f t="shared" si="0"/>
        <v>42456</v>
      </c>
      <c r="C17" s="6">
        <v>4.1399999999999997</v>
      </c>
      <c r="D17" s="6">
        <v>3.42</v>
      </c>
      <c r="E17" s="4"/>
    </row>
    <row r="18" spans="2:5" ht="30.75" customHeight="1">
      <c r="B18" s="8">
        <f t="shared" si="0"/>
        <v>42463</v>
      </c>
      <c r="C18" s="9">
        <v>4.07</v>
      </c>
      <c r="D18" s="9">
        <v>3.35</v>
      </c>
      <c r="E18" s="4"/>
    </row>
    <row r="19" spans="2:5" ht="30.75" customHeight="1">
      <c r="B19" s="8">
        <f t="shared" si="0"/>
        <v>42470</v>
      </c>
      <c r="C19" s="9">
        <v>4.21</v>
      </c>
      <c r="D19" s="9">
        <v>3.57</v>
      </c>
      <c r="E19" s="4"/>
    </row>
    <row r="20" spans="2:5" ht="30.75" customHeight="1">
      <c r="B20" s="8">
        <f t="shared" si="0"/>
        <v>42477</v>
      </c>
      <c r="C20" s="9">
        <v>4.07</v>
      </c>
      <c r="D20" s="9">
        <v>3.42</v>
      </c>
      <c r="E20" s="4"/>
    </row>
    <row r="21" spans="2:5" ht="30.75" customHeight="1">
      <c r="B21" s="8">
        <f t="shared" si="0"/>
        <v>42484</v>
      </c>
      <c r="C21" s="9">
        <v>4.21</v>
      </c>
      <c r="D21" s="9">
        <v>3.64</v>
      </c>
      <c r="E21" s="4"/>
    </row>
    <row r="22" spans="2:5" ht="30.75" customHeight="1">
      <c r="B22" s="8">
        <f t="shared" si="0"/>
        <v>42491</v>
      </c>
      <c r="C22" s="9">
        <v>4</v>
      </c>
      <c r="D22" s="9">
        <v>3.28</v>
      </c>
      <c r="E22" s="4"/>
    </row>
    <row r="23" spans="2:5" ht="30.75" customHeight="1">
      <c r="B23" s="8">
        <f t="shared" si="0"/>
        <v>42498</v>
      </c>
      <c r="C23" s="9">
        <v>4.07</v>
      </c>
      <c r="D23" s="9">
        <v>3.57</v>
      </c>
      <c r="E23" s="4"/>
    </row>
    <row r="24" spans="2:5" ht="30.75" customHeight="1">
      <c r="B24" s="8">
        <f t="shared" si="0"/>
        <v>42505</v>
      </c>
      <c r="C24" s="9">
        <v>4</v>
      </c>
      <c r="D24" s="9">
        <v>3.78</v>
      </c>
      <c r="E24" s="4"/>
    </row>
    <row r="25" spans="2:5" ht="30.75" customHeight="1">
      <c r="B25" s="8">
        <f t="shared" si="0"/>
        <v>42512</v>
      </c>
      <c r="C25" s="9">
        <v>4.21</v>
      </c>
      <c r="D25" s="9">
        <v>3.71</v>
      </c>
      <c r="E25" s="4"/>
    </row>
    <row r="26" spans="2:5" ht="30.75" customHeight="1">
      <c r="B26" s="8">
        <f t="shared" si="0"/>
        <v>42519</v>
      </c>
      <c r="C26" s="9">
        <v>4.1399999999999997</v>
      </c>
      <c r="D26" s="9">
        <v>3.42</v>
      </c>
      <c r="E26" s="4"/>
    </row>
    <row r="27" spans="2:5" ht="30.75" customHeight="1">
      <c r="B27" s="8">
        <f t="shared" si="0"/>
        <v>42526</v>
      </c>
      <c r="C27" s="9">
        <v>4.07</v>
      </c>
      <c r="D27" s="9">
        <v>3.5</v>
      </c>
      <c r="E27" s="4"/>
    </row>
    <row r="28" spans="2:5" ht="30.75" customHeight="1">
      <c r="B28" s="8">
        <f t="shared" si="0"/>
        <v>42533</v>
      </c>
      <c r="C28" s="9">
        <v>4.07</v>
      </c>
      <c r="D28" s="9">
        <v>3.57</v>
      </c>
      <c r="E28" s="4"/>
    </row>
    <row r="29" spans="2:5" ht="30.75" customHeight="1">
      <c r="B29" s="7">
        <f t="shared" si="0"/>
        <v>42540</v>
      </c>
      <c r="C29" s="9">
        <v>3.92</v>
      </c>
      <c r="D29" s="9">
        <v>3.71</v>
      </c>
      <c r="E29" s="4"/>
    </row>
    <row r="30" spans="2:5" ht="30.75" customHeight="1">
      <c r="B30" s="7">
        <f t="shared" si="0"/>
        <v>42547</v>
      </c>
      <c r="C30" s="9">
        <v>4.1399999999999997</v>
      </c>
      <c r="D30" s="9">
        <v>3.78</v>
      </c>
      <c r="E30" s="4"/>
    </row>
    <row r="31" spans="2:5" ht="30.75" customHeight="1">
      <c r="B31" s="7">
        <f t="shared" si="0"/>
        <v>42554</v>
      </c>
      <c r="C31" s="9">
        <v>4.07</v>
      </c>
      <c r="D31" s="9">
        <v>3.71</v>
      </c>
      <c r="E31" s="4"/>
    </row>
    <row r="32" spans="2:5" ht="30.75" customHeight="1">
      <c r="B32" s="7">
        <f t="shared" si="0"/>
        <v>42561</v>
      </c>
      <c r="C32" s="9">
        <v>3.71</v>
      </c>
      <c r="D32" s="9">
        <v>4.07</v>
      </c>
      <c r="E32" s="4"/>
    </row>
    <row r="33" spans="2:5" ht="30.75" customHeight="1">
      <c r="B33" s="7">
        <f t="shared" si="0"/>
        <v>42568</v>
      </c>
      <c r="C33" s="9">
        <v>4.1399999999999997</v>
      </c>
      <c r="D33" s="9">
        <v>3.42</v>
      </c>
      <c r="E33" s="4"/>
    </row>
    <row r="34" spans="2:5" ht="30.75" customHeight="1">
      <c r="B34" s="7">
        <f t="shared" si="0"/>
        <v>42575</v>
      </c>
      <c r="C34" s="9">
        <v>4.07</v>
      </c>
      <c r="D34" s="9">
        <v>3.14</v>
      </c>
      <c r="E34" s="4"/>
    </row>
    <row r="35" spans="2:5" ht="30.75" customHeight="1">
      <c r="B35" s="7">
        <f t="shared" si="0"/>
        <v>42582</v>
      </c>
      <c r="C35" s="9">
        <v>4</v>
      </c>
      <c r="D35" s="9">
        <v>3.5</v>
      </c>
      <c r="E35" s="4"/>
    </row>
    <row r="36" spans="2:5" ht="30.75" customHeight="1">
      <c r="B36" s="7">
        <f t="shared" si="0"/>
        <v>42589</v>
      </c>
      <c r="C36" s="9">
        <v>3.92</v>
      </c>
      <c r="D36" s="9">
        <v>3.5</v>
      </c>
      <c r="E36" s="4"/>
    </row>
    <row r="37" spans="2:5" ht="30.75" customHeight="1">
      <c r="B37" s="7">
        <f t="shared" si="0"/>
        <v>42596</v>
      </c>
      <c r="C37" s="9">
        <v>4</v>
      </c>
      <c r="D37" s="9">
        <v>3.35</v>
      </c>
      <c r="E37" s="4"/>
    </row>
    <row r="38" spans="2:5" ht="30.75" customHeight="1">
      <c r="B38" s="7">
        <f t="shared" si="0"/>
        <v>42603</v>
      </c>
      <c r="C38" s="9">
        <v>3.78</v>
      </c>
      <c r="D38" s="9">
        <v>3.35</v>
      </c>
      <c r="E38" s="4"/>
    </row>
    <row r="39" spans="2:5" ht="30.75" customHeight="1">
      <c r="B39" s="7">
        <f t="shared" si="0"/>
        <v>42610</v>
      </c>
      <c r="C39" s="9">
        <v>3.78</v>
      </c>
      <c r="D39" s="9">
        <v>2.92</v>
      </c>
      <c r="E39" s="4"/>
    </row>
    <row r="40" spans="2:5" ht="30.75" customHeight="1">
      <c r="B40" s="7">
        <f t="shared" si="0"/>
        <v>42617</v>
      </c>
      <c r="C40" s="6">
        <v>3.64</v>
      </c>
      <c r="D40" s="6">
        <v>3.64</v>
      </c>
      <c r="E40" s="4"/>
    </row>
    <row r="41" spans="2:5" ht="30.75" customHeight="1">
      <c r="B41" s="7">
        <f t="shared" si="0"/>
        <v>42624</v>
      </c>
      <c r="C41" s="6">
        <v>4</v>
      </c>
      <c r="D41" s="6">
        <v>3.21</v>
      </c>
      <c r="E41" s="4"/>
    </row>
    <row r="42" spans="2:5" ht="30.75" customHeight="1">
      <c r="B42" s="7">
        <f t="shared" si="0"/>
        <v>42631</v>
      </c>
      <c r="C42" s="6">
        <v>4.07</v>
      </c>
      <c r="D42" s="6">
        <v>3.5</v>
      </c>
      <c r="E42" s="4"/>
    </row>
    <row r="43" spans="2:5" ht="30.75" customHeight="1">
      <c r="B43" s="7">
        <f t="shared" si="0"/>
        <v>42638</v>
      </c>
      <c r="C43" s="6">
        <v>4</v>
      </c>
      <c r="D43" s="6">
        <v>3.28</v>
      </c>
      <c r="E43" s="4"/>
    </row>
    <row r="44" spans="2:5" ht="30.75" customHeight="1">
      <c r="B44" s="7">
        <f t="shared" si="0"/>
        <v>42645</v>
      </c>
      <c r="C44" s="6">
        <v>3.78</v>
      </c>
      <c r="D44" s="6">
        <v>3.14</v>
      </c>
      <c r="E44" s="4"/>
    </row>
    <row r="45" spans="2:5" ht="30.75" customHeight="1">
      <c r="B45" s="7">
        <f t="shared" si="0"/>
        <v>42652</v>
      </c>
      <c r="C45" s="6">
        <v>4.07</v>
      </c>
      <c r="D45" s="6">
        <v>3.42</v>
      </c>
      <c r="E45" s="4"/>
    </row>
    <row r="46" spans="2:5" ht="30.75" customHeight="1">
      <c r="B46" s="7">
        <f t="shared" si="0"/>
        <v>42659</v>
      </c>
      <c r="C46" s="6">
        <v>4</v>
      </c>
      <c r="D46" s="6">
        <v>3.35</v>
      </c>
      <c r="E46" s="4"/>
    </row>
    <row r="47" spans="2:5" ht="30.75" customHeight="1">
      <c r="B47" s="7">
        <f t="shared" si="0"/>
        <v>42666</v>
      </c>
      <c r="C47" s="6">
        <v>4</v>
      </c>
      <c r="D47" s="6">
        <v>3.57</v>
      </c>
      <c r="E47" s="4"/>
    </row>
    <row r="48" spans="2:5" ht="30.75" customHeight="1">
      <c r="B48" s="7">
        <f t="shared" si="0"/>
        <v>42673</v>
      </c>
      <c r="C48" s="6">
        <v>4</v>
      </c>
      <c r="D48" s="6">
        <v>3.14</v>
      </c>
      <c r="E48" s="4"/>
    </row>
    <row r="49" spans="2:5" ht="30.75" customHeight="1">
      <c r="B49" s="7">
        <f t="shared" si="0"/>
        <v>42680</v>
      </c>
      <c r="C49" s="6">
        <v>3.92</v>
      </c>
      <c r="D49" s="6">
        <v>3.5</v>
      </c>
      <c r="E49" s="4"/>
    </row>
    <row r="50" spans="2:5" ht="30.75" customHeight="1">
      <c r="B50" s="7">
        <f t="shared" si="0"/>
        <v>42687</v>
      </c>
      <c r="C50" s="6">
        <v>4.1399999999999997</v>
      </c>
      <c r="D50" s="6">
        <v>3.35</v>
      </c>
      <c r="E50" s="4"/>
    </row>
    <row r="51" spans="2:5" ht="30.75" customHeight="1">
      <c r="B51" s="7">
        <f t="shared" si="0"/>
        <v>42694</v>
      </c>
      <c r="C51" s="6">
        <v>4</v>
      </c>
      <c r="D51" s="6">
        <v>3.28</v>
      </c>
      <c r="E51" s="4"/>
    </row>
    <row r="52" spans="2:5" ht="30.75" customHeight="1">
      <c r="B52" s="7">
        <f t="shared" si="0"/>
        <v>42701</v>
      </c>
      <c r="C52" s="6">
        <v>4</v>
      </c>
      <c r="D52" s="6">
        <v>3.42</v>
      </c>
      <c r="E52" s="4"/>
    </row>
    <row r="53" spans="2:5" ht="30.75" customHeight="1">
      <c r="B53" s="7">
        <f t="shared" si="0"/>
        <v>42708</v>
      </c>
      <c r="C53" s="6">
        <v>4.07</v>
      </c>
      <c r="D53" s="6">
        <v>3.42</v>
      </c>
      <c r="E53" s="4"/>
    </row>
    <row r="54" spans="2:5" ht="30.75" customHeight="1">
      <c r="B54" s="7">
        <f t="shared" si="0"/>
        <v>42715</v>
      </c>
      <c r="C54" s="6">
        <v>3.92</v>
      </c>
      <c r="D54" s="6">
        <v>3.5</v>
      </c>
      <c r="E54" s="4"/>
    </row>
    <row r="55" spans="2:5" ht="30.75" customHeight="1">
      <c r="B55" s="7">
        <f t="shared" si="0"/>
        <v>42722</v>
      </c>
      <c r="C55" s="6">
        <v>3.85</v>
      </c>
      <c r="D55" s="6">
        <v>3.42</v>
      </c>
      <c r="E55" s="4"/>
    </row>
    <row r="56" spans="2:5" ht="30.75" customHeight="1">
      <c r="B56" s="7">
        <f t="shared" si="0"/>
        <v>42729</v>
      </c>
      <c r="C56" s="6">
        <v>3.78</v>
      </c>
      <c r="D56" s="6">
        <v>3.42</v>
      </c>
      <c r="E56" s="4"/>
    </row>
    <row r="57" spans="2:5">
      <c r="B57" s="7">
        <f t="shared" si="0"/>
        <v>42736</v>
      </c>
      <c r="E57" s="4"/>
    </row>
    <row r="58" spans="2:5">
      <c r="B58" s="7">
        <f t="shared" si="0"/>
        <v>42743</v>
      </c>
      <c r="E58" s="4"/>
    </row>
    <row r="59" spans="2:5">
      <c r="B59" s="2"/>
      <c r="E59" s="4"/>
    </row>
    <row r="60" spans="2:5">
      <c r="B60" s="2"/>
      <c r="E60" s="4"/>
    </row>
    <row r="61" spans="2:5">
      <c r="B61" s="2"/>
      <c r="E61" s="4"/>
    </row>
    <row r="62" spans="2:5">
      <c r="B62" s="2"/>
      <c r="E62" s="4"/>
    </row>
    <row r="63" spans="2:5">
      <c r="B63" s="2"/>
      <c r="E63" s="4"/>
    </row>
    <row r="64" spans="2:5">
      <c r="B64" s="2"/>
      <c r="E64" s="4"/>
    </row>
    <row r="65" spans="2:5">
      <c r="B65" s="2"/>
      <c r="E65" s="4"/>
    </row>
    <row r="66" spans="2:5">
      <c r="B66" s="2"/>
    </row>
    <row r="67" spans="2:5">
      <c r="B67" s="2"/>
    </row>
    <row r="68" spans="2:5">
      <c r="B68" s="2"/>
    </row>
    <row r="69" spans="2:5">
      <c r="B69" s="2"/>
    </row>
    <row r="70" spans="2:5">
      <c r="B70" s="2"/>
    </row>
    <row r="71" spans="2:5">
      <c r="B71" s="2"/>
    </row>
    <row r="72" spans="2:5">
      <c r="B72" s="2"/>
    </row>
    <row r="73" spans="2:5">
      <c r="B73" s="2"/>
    </row>
    <row r="74" spans="2:5">
      <c r="B74" s="2"/>
    </row>
    <row r="75" spans="2:5">
      <c r="B75" s="2"/>
    </row>
    <row r="76" spans="2:5">
      <c r="B76" s="2"/>
    </row>
    <row r="77" spans="2:5">
      <c r="B77" s="2"/>
    </row>
    <row r="78" spans="2:5">
      <c r="B78" s="2"/>
    </row>
    <row r="79" spans="2:5">
      <c r="B79" s="2"/>
    </row>
    <row r="80" spans="2:5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</sheetData>
  <phoneticPr fontId="1"/>
  <pageMargins left="0.7" right="0.7" top="0.35" bottom="0.13" header="0.3" footer="0.3"/>
  <pageSetup paperSize="9" scale="51" fitToWidth="0" orientation="portrait" r:id="rId1"/>
  <rowBreaks count="1" manualBreakCount="1">
    <brk id="27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"/>
  <sheetViews>
    <sheetView workbookViewId="0">
      <selection activeCell="C13" sqref="C13"/>
    </sheetView>
  </sheetViews>
  <sheetFormatPr defaultRowHeight="13"/>
  <cols>
    <col min="1" max="1" width="9" customWidth="1"/>
  </cols>
  <sheetData>
    <row r="1" spans="1:1" ht="19">
      <c r="A1" s="3"/>
    </row>
  </sheetData>
  <phoneticPr fontId="1"/>
  <pageMargins left="0.25" right="0.25" top="0.75" bottom="0.75" header="0.3" footer="0.3"/>
  <pageSetup paperSize="9" scale="7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112"/>
  <sheetViews>
    <sheetView view="pageBreakPreview" topLeftCell="A49" zoomScale="110" zoomScaleNormal="100" zoomScaleSheetLayoutView="110" workbookViewId="0">
      <selection activeCell="B57" sqref="B57"/>
    </sheetView>
  </sheetViews>
  <sheetFormatPr defaultRowHeight="13"/>
  <cols>
    <col min="1" max="1" width="9" customWidth="1"/>
    <col min="5" max="5" width="11.36328125" bestFit="1" customWidth="1"/>
  </cols>
  <sheetData>
    <row r="1" spans="1:5">
      <c r="A1" s="5">
        <v>7</v>
      </c>
    </row>
    <row r="2" spans="1:5" ht="19">
      <c r="A2" s="3" t="s">
        <v>6</v>
      </c>
    </row>
    <row r="3" spans="1:5">
      <c r="A3" s="1"/>
      <c r="B3" s="1"/>
      <c r="C3" s="1"/>
      <c r="D3" s="1"/>
      <c r="E3" s="1"/>
    </row>
    <row r="4" spans="1:5" ht="30.75" customHeight="1">
      <c r="B4" s="6"/>
      <c r="C4" s="6" t="s">
        <v>0</v>
      </c>
      <c r="D4" s="6" t="s">
        <v>1</v>
      </c>
    </row>
    <row r="5" spans="1:5" ht="30.75" customHeight="1">
      <c r="B5" s="8">
        <v>41642</v>
      </c>
      <c r="C5" s="6">
        <v>3.92</v>
      </c>
      <c r="D5" s="6">
        <v>3.35</v>
      </c>
      <c r="E5" s="4"/>
    </row>
    <row r="6" spans="1:5" ht="30.75" customHeight="1">
      <c r="B6" s="8">
        <f>B5+$A$1</f>
        <v>41649</v>
      </c>
      <c r="C6" s="6">
        <v>4</v>
      </c>
      <c r="D6" s="6">
        <v>3.78</v>
      </c>
      <c r="E6" s="4"/>
    </row>
    <row r="7" spans="1:5" ht="30.75" customHeight="1">
      <c r="B7" s="8">
        <f t="shared" ref="B7:B28" si="0">B6+$A$1</f>
        <v>41656</v>
      </c>
      <c r="C7" s="6">
        <v>4.07</v>
      </c>
      <c r="D7" s="6">
        <v>3.28</v>
      </c>
      <c r="E7" s="2"/>
    </row>
    <row r="8" spans="1:5" ht="30.75" customHeight="1">
      <c r="B8" s="8">
        <f t="shared" si="0"/>
        <v>41663</v>
      </c>
      <c r="C8" s="6">
        <v>4</v>
      </c>
      <c r="D8" s="6">
        <v>3.07</v>
      </c>
      <c r="E8" s="4"/>
    </row>
    <row r="9" spans="1:5" ht="30.75" customHeight="1">
      <c r="B9" s="8">
        <f t="shared" si="0"/>
        <v>41670</v>
      </c>
      <c r="C9" s="6">
        <v>3.92</v>
      </c>
      <c r="D9" s="6">
        <v>3.35</v>
      </c>
      <c r="E9" s="4"/>
    </row>
    <row r="10" spans="1:5" ht="30.75" customHeight="1">
      <c r="B10" s="8">
        <f t="shared" si="0"/>
        <v>41677</v>
      </c>
      <c r="C10" s="6">
        <v>3.92</v>
      </c>
      <c r="D10" s="6">
        <v>3.14</v>
      </c>
      <c r="E10" s="4"/>
    </row>
    <row r="11" spans="1:5" ht="30.75" customHeight="1">
      <c r="B11" s="8">
        <f>B10+$A$1</f>
        <v>41684</v>
      </c>
      <c r="C11" s="6">
        <v>3.92</v>
      </c>
      <c r="D11" s="6">
        <v>3.28</v>
      </c>
      <c r="E11" s="4"/>
    </row>
    <row r="12" spans="1:5" ht="30.75" customHeight="1">
      <c r="B12" s="8">
        <f t="shared" si="0"/>
        <v>41691</v>
      </c>
      <c r="C12" s="6">
        <v>4.07</v>
      </c>
      <c r="D12" s="6">
        <v>3.35</v>
      </c>
      <c r="E12" s="4"/>
    </row>
    <row r="13" spans="1:5" ht="30.75" customHeight="1">
      <c r="B13" s="8">
        <f t="shared" si="0"/>
        <v>41698</v>
      </c>
      <c r="C13" s="6">
        <v>3.85</v>
      </c>
      <c r="D13" s="6">
        <v>3.28</v>
      </c>
      <c r="E13" s="4"/>
    </row>
    <row r="14" spans="1:5" ht="30.75" customHeight="1">
      <c r="B14" s="8">
        <f t="shared" si="0"/>
        <v>41705</v>
      </c>
      <c r="C14" s="6">
        <v>4.1399999999999997</v>
      </c>
      <c r="D14" s="6">
        <v>3.35</v>
      </c>
      <c r="E14" s="4"/>
    </row>
    <row r="15" spans="1:5" ht="30.75" customHeight="1">
      <c r="B15" s="8">
        <f t="shared" si="0"/>
        <v>41712</v>
      </c>
      <c r="C15" s="6">
        <v>3.85</v>
      </c>
      <c r="D15" s="6">
        <v>3.28</v>
      </c>
      <c r="E15" s="4"/>
    </row>
    <row r="16" spans="1:5" ht="30.75" customHeight="1">
      <c r="B16" s="8">
        <f t="shared" si="0"/>
        <v>41719</v>
      </c>
      <c r="C16" s="6">
        <v>4.21</v>
      </c>
      <c r="D16" s="6">
        <v>3.14</v>
      </c>
      <c r="E16" s="4"/>
    </row>
    <row r="17" spans="2:5" ht="30.75" customHeight="1">
      <c r="B17" s="8">
        <f t="shared" si="0"/>
        <v>41726</v>
      </c>
      <c r="C17" s="6">
        <v>4.3499999999999996</v>
      </c>
      <c r="D17" s="6">
        <v>3.35</v>
      </c>
      <c r="E17" s="4"/>
    </row>
    <row r="18" spans="2:5" ht="30.75" customHeight="1">
      <c r="B18" s="8">
        <f t="shared" si="0"/>
        <v>41733</v>
      </c>
      <c r="C18" s="9">
        <v>3.92</v>
      </c>
      <c r="D18" s="9">
        <v>3.14</v>
      </c>
      <c r="E18" s="4"/>
    </row>
    <row r="19" spans="2:5" ht="30.75" customHeight="1">
      <c r="B19" s="8">
        <f t="shared" si="0"/>
        <v>41740</v>
      </c>
      <c r="C19" s="9">
        <v>4.07</v>
      </c>
      <c r="D19" s="9">
        <v>3.35</v>
      </c>
      <c r="E19" s="4"/>
    </row>
    <row r="20" spans="2:5" ht="30.75" customHeight="1">
      <c r="B20" s="8">
        <f t="shared" si="0"/>
        <v>41747</v>
      </c>
      <c r="C20" s="9">
        <v>3.78</v>
      </c>
      <c r="D20" s="9">
        <v>3.28</v>
      </c>
      <c r="E20" s="4"/>
    </row>
    <row r="21" spans="2:5" ht="30.75" customHeight="1">
      <c r="B21" s="8">
        <f t="shared" si="0"/>
        <v>41754</v>
      </c>
      <c r="C21" s="9">
        <v>4</v>
      </c>
      <c r="D21" s="9">
        <v>3.78</v>
      </c>
      <c r="E21" s="4"/>
    </row>
    <row r="22" spans="2:5" ht="30.75" customHeight="1">
      <c r="B22" s="8">
        <f t="shared" si="0"/>
        <v>41761</v>
      </c>
      <c r="C22" s="9">
        <v>4.07</v>
      </c>
      <c r="D22" s="9">
        <v>3.64</v>
      </c>
      <c r="E22" s="4"/>
    </row>
    <row r="23" spans="2:5" ht="30.75" customHeight="1">
      <c r="B23" s="8">
        <f t="shared" si="0"/>
        <v>41768</v>
      </c>
      <c r="C23" s="9">
        <v>4</v>
      </c>
      <c r="D23" s="9">
        <v>3.64</v>
      </c>
      <c r="E23" s="4"/>
    </row>
    <row r="24" spans="2:5" ht="30.75" customHeight="1">
      <c r="B24" s="8">
        <f t="shared" si="0"/>
        <v>41775</v>
      </c>
      <c r="C24" s="9">
        <v>3.78</v>
      </c>
      <c r="D24" s="9">
        <v>3.5</v>
      </c>
      <c r="E24" s="4"/>
    </row>
    <row r="25" spans="2:5" ht="30.75" customHeight="1">
      <c r="B25" s="8">
        <f t="shared" si="0"/>
        <v>41782</v>
      </c>
      <c r="C25" s="9">
        <v>3.92</v>
      </c>
      <c r="D25" s="9">
        <v>3.21</v>
      </c>
      <c r="E25" s="4"/>
    </row>
    <row r="26" spans="2:5" ht="30.75" customHeight="1">
      <c r="B26" s="8">
        <f t="shared" si="0"/>
        <v>41789</v>
      </c>
      <c r="C26" s="9">
        <v>3.71</v>
      </c>
      <c r="D26" s="9">
        <v>3.28</v>
      </c>
      <c r="E26" s="4"/>
    </row>
    <row r="27" spans="2:5" ht="30.75" customHeight="1">
      <c r="B27" s="8">
        <f t="shared" si="0"/>
        <v>41796</v>
      </c>
      <c r="C27" s="9">
        <v>4</v>
      </c>
      <c r="D27" s="9">
        <v>3.57</v>
      </c>
      <c r="E27" s="4"/>
    </row>
    <row r="28" spans="2:5" ht="30.75" customHeight="1">
      <c r="B28" s="8">
        <f t="shared" si="0"/>
        <v>41803</v>
      </c>
      <c r="C28" s="9">
        <v>3.85</v>
      </c>
      <c r="D28" s="9">
        <v>3.35</v>
      </c>
      <c r="E28" s="4"/>
    </row>
    <row r="29" spans="2:5" ht="30.75" customHeight="1">
      <c r="B29" s="7">
        <f t="shared" ref="B29:B56" si="1">B28+$A$1</f>
        <v>41810</v>
      </c>
      <c r="C29" s="9">
        <v>3.92</v>
      </c>
      <c r="D29" s="9">
        <v>3.14</v>
      </c>
      <c r="E29" s="4"/>
    </row>
    <row r="30" spans="2:5" ht="30.75" customHeight="1">
      <c r="B30" s="7">
        <f t="shared" si="1"/>
        <v>41817</v>
      </c>
      <c r="C30" s="9">
        <v>4.1399999999999997</v>
      </c>
      <c r="D30" s="9">
        <v>3.35</v>
      </c>
      <c r="E30" s="4"/>
    </row>
    <row r="31" spans="2:5" ht="30.75" customHeight="1">
      <c r="B31" s="7">
        <f t="shared" si="1"/>
        <v>41824</v>
      </c>
      <c r="C31" s="9">
        <v>3.35</v>
      </c>
      <c r="D31" s="9">
        <v>2.85</v>
      </c>
      <c r="E31" s="4"/>
    </row>
    <row r="32" spans="2:5" ht="30.75" customHeight="1">
      <c r="B32" s="7">
        <f t="shared" si="1"/>
        <v>41831</v>
      </c>
      <c r="C32" s="9">
        <v>4.1399999999999997</v>
      </c>
      <c r="D32" s="9">
        <v>3.71</v>
      </c>
      <c r="E32" s="4"/>
    </row>
    <row r="33" spans="2:5" ht="30.75" customHeight="1">
      <c r="B33" s="7">
        <f t="shared" si="1"/>
        <v>41838</v>
      </c>
      <c r="C33" s="9">
        <v>4.28</v>
      </c>
      <c r="D33" s="9">
        <v>3.71</v>
      </c>
      <c r="E33" s="4"/>
    </row>
    <row r="34" spans="2:5" ht="30.75" customHeight="1">
      <c r="B34" s="7">
        <f t="shared" si="1"/>
        <v>41845</v>
      </c>
      <c r="C34" s="9">
        <v>4.07</v>
      </c>
      <c r="D34" s="9">
        <v>3.42</v>
      </c>
      <c r="E34" s="4"/>
    </row>
    <row r="35" spans="2:5" ht="30.75" customHeight="1">
      <c r="B35" s="7">
        <f t="shared" si="1"/>
        <v>41852</v>
      </c>
      <c r="C35" s="9">
        <v>4.1399999999999997</v>
      </c>
      <c r="D35" s="9">
        <v>3.78</v>
      </c>
      <c r="E35" s="4"/>
    </row>
    <row r="36" spans="2:5" ht="30.75" customHeight="1">
      <c r="B36" s="7">
        <f t="shared" si="1"/>
        <v>41859</v>
      </c>
      <c r="C36" s="9">
        <v>4.28</v>
      </c>
      <c r="D36" s="9">
        <v>3.5</v>
      </c>
      <c r="E36" s="4"/>
    </row>
    <row r="37" spans="2:5" ht="30.75" customHeight="1">
      <c r="B37" s="7">
        <f t="shared" si="1"/>
        <v>41866</v>
      </c>
      <c r="C37" s="9">
        <v>4.07</v>
      </c>
      <c r="D37" s="9">
        <v>3.35</v>
      </c>
      <c r="E37" s="4"/>
    </row>
    <row r="38" spans="2:5" ht="30.75" customHeight="1">
      <c r="B38" s="7">
        <f t="shared" si="1"/>
        <v>41873</v>
      </c>
      <c r="C38" s="9">
        <v>3.92</v>
      </c>
      <c r="D38" s="9">
        <v>3.35</v>
      </c>
      <c r="E38" s="4"/>
    </row>
    <row r="39" spans="2:5" ht="30.75" customHeight="1">
      <c r="B39" s="7">
        <f t="shared" si="1"/>
        <v>41880</v>
      </c>
      <c r="C39" s="9">
        <v>4</v>
      </c>
      <c r="D39" s="9">
        <v>3.42</v>
      </c>
      <c r="E39" s="4"/>
    </row>
    <row r="40" spans="2:5" ht="30.75" customHeight="1">
      <c r="B40" s="7">
        <f t="shared" si="1"/>
        <v>41887</v>
      </c>
      <c r="C40" s="6">
        <v>4</v>
      </c>
      <c r="D40" s="6">
        <v>3.5</v>
      </c>
      <c r="E40" s="4"/>
    </row>
    <row r="41" spans="2:5" ht="30.75" customHeight="1">
      <c r="B41" s="7">
        <f t="shared" si="1"/>
        <v>41894</v>
      </c>
      <c r="C41" s="6">
        <v>3.85</v>
      </c>
      <c r="D41" s="6">
        <v>3.42</v>
      </c>
      <c r="E41" s="4"/>
    </row>
    <row r="42" spans="2:5" ht="30.75" customHeight="1">
      <c r="B42" s="7">
        <f t="shared" si="1"/>
        <v>41901</v>
      </c>
      <c r="C42" s="6">
        <v>4</v>
      </c>
      <c r="D42" s="6">
        <v>3</v>
      </c>
      <c r="E42" s="4"/>
    </row>
    <row r="43" spans="2:5" ht="30.75" customHeight="1">
      <c r="B43" s="7">
        <f t="shared" si="1"/>
        <v>41908</v>
      </c>
      <c r="C43" s="6">
        <v>3.07</v>
      </c>
      <c r="D43" s="6">
        <v>2.64</v>
      </c>
      <c r="E43" s="4"/>
    </row>
    <row r="44" spans="2:5" ht="30.75" customHeight="1">
      <c r="B44" s="7">
        <f t="shared" si="1"/>
        <v>41915</v>
      </c>
      <c r="C44" s="6">
        <v>3.21</v>
      </c>
      <c r="D44" s="6">
        <v>2.57</v>
      </c>
      <c r="E44" s="4"/>
    </row>
    <row r="45" spans="2:5" ht="30.75" customHeight="1">
      <c r="B45" s="7">
        <f t="shared" si="1"/>
        <v>41922</v>
      </c>
      <c r="C45" s="6">
        <v>3.85</v>
      </c>
      <c r="D45" s="6">
        <v>2.78</v>
      </c>
      <c r="E45" s="4"/>
    </row>
    <row r="46" spans="2:5" ht="30.75" customHeight="1">
      <c r="B46" s="7">
        <f t="shared" si="1"/>
        <v>41929</v>
      </c>
      <c r="C46" s="6">
        <v>3.5</v>
      </c>
      <c r="D46" s="6">
        <v>2.78</v>
      </c>
      <c r="E46" s="4"/>
    </row>
    <row r="47" spans="2:5" ht="30.75" customHeight="1">
      <c r="B47" s="7">
        <f t="shared" si="1"/>
        <v>41936</v>
      </c>
      <c r="C47" s="6">
        <v>3.71</v>
      </c>
      <c r="D47" s="6">
        <v>2.57</v>
      </c>
      <c r="E47" s="4"/>
    </row>
    <row r="48" spans="2:5" ht="30.75" customHeight="1">
      <c r="B48" s="7">
        <f t="shared" si="1"/>
        <v>41943</v>
      </c>
      <c r="C48" s="6">
        <v>3.64</v>
      </c>
      <c r="D48" s="6">
        <v>3</v>
      </c>
      <c r="E48" s="4"/>
    </row>
    <row r="49" spans="2:5" ht="30.75" customHeight="1">
      <c r="B49" s="7">
        <f t="shared" si="1"/>
        <v>41950</v>
      </c>
      <c r="C49" s="6">
        <v>3.85</v>
      </c>
      <c r="D49" s="6">
        <v>3.21</v>
      </c>
      <c r="E49" s="4"/>
    </row>
    <row r="50" spans="2:5" ht="30.75" customHeight="1">
      <c r="B50" s="7">
        <f t="shared" si="1"/>
        <v>41957</v>
      </c>
      <c r="C50" s="6">
        <v>4.07</v>
      </c>
      <c r="D50" s="6">
        <v>3.42</v>
      </c>
      <c r="E50" s="4"/>
    </row>
    <row r="51" spans="2:5" ht="30.75" customHeight="1">
      <c r="B51" s="7">
        <f t="shared" si="1"/>
        <v>41964</v>
      </c>
      <c r="C51" s="6">
        <v>3.92</v>
      </c>
      <c r="D51" s="6">
        <v>3.21</v>
      </c>
      <c r="E51" s="4"/>
    </row>
    <row r="52" spans="2:5" ht="30.75" customHeight="1">
      <c r="B52" s="7">
        <f t="shared" si="1"/>
        <v>41971</v>
      </c>
      <c r="C52" s="6">
        <v>3.85</v>
      </c>
      <c r="D52" s="6">
        <v>2.78</v>
      </c>
      <c r="E52" s="4"/>
    </row>
    <row r="53" spans="2:5" ht="30.75" customHeight="1">
      <c r="B53" s="7">
        <f t="shared" si="1"/>
        <v>41978</v>
      </c>
      <c r="C53" s="6">
        <v>3.85</v>
      </c>
      <c r="D53" s="6">
        <v>2.92</v>
      </c>
      <c r="E53" s="4"/>
    </row>
    <row r="54" spans="2:5" ht="30.75" customHeight="1">
      <c r="B54" s="7">
        <f t="shared" si="1"/>
        <v>41985</v>
      </c>
      <c r="C54" s="6">
        <v>3.64</v>
      </c>
      <c r="D54" s="6">
        <v>2.64</v>
      </c>
      <c r="E54" s="4"/>
    </row>
    <row r="55" spans="2:5" ht="30.75" customHeight="1">
      <c r="B55" s="7">
        <f t="shared" si="1"/>
        <v>41992</v>
      </c>
      <c r="C55" s="6">
        <v>3.92</v>
      </c>
      <c r="D55" s="6">
        <v>2.92</v>
      </c>
      <c r="E55" s="4"/>
    </row>
    <row r="56" spans="2:5" ht="30.75" customHeight="1">
      <c r="B56" s="7">
        <f t="shared" si="1"/>
        <v>41999</v>
      </c>
      <c r="C56" s="6">
        <v>4.1399999999999997</v>
      </c>
      <c r="D56" s="6">
        <v>3.14</v>
      </c>
      <c r="E56" s="4"/>
    </row>
    <row r="57" spans="2:5">
      <c r="B57" s="2"/>
      <c r="C57">
        <f>AVERAGE(C5:C56)</f>
        <v>3.9173076923076904</v>
      </c>
      <c r="D57">
        <f>AVERAGE(D5:D56)</f>
        <v>3.2465384615384592</v>
      </c>
      <c r="E57" s="4"/>
    </row>
    <row r="58" spans="2:5">
      <c r="B58" s="2"/>
      <c r="E58" s="4"/>
    </row>
    <row r="59" spans="2:5">
      <c r="B59" s="2"/>
      <c r="E59" s="4"/>
    </row>
    <row r="60" spans="2:5">
      <c r="B60" s="2"/>
      <c r="E60" s="4"/>
    </row>
    <row r="61" spans="2:5">
      <c r="B61" s="2"/>
      <c r="E61" s="4"/>
    </row>
    <row r="62" spans="2:5">
      <c r="B62" s="2"/>
      <c r="E62" s="4"/>
    </row>
    <row r="63" spans="2:5">
      <c r="B63" s="2"/>
      <c r="E63" s="4"/>
    </row>
    <row r="64" spans="2:5">
      <c r="B64" s="2"/>
      <c r="E64" s="4"/>
    </row>
    <row r="65" spans="2:5">
      <c r="B65" s="2"/>
      <c r="E65" s="4"/>
    </row>
    <row r="66" spans="2:5">
      <c r="B66" s="2"/>
    </row>
    <row r="67" spans="2:5">
      <c r="B67" s="2"/>
    </row>
    <row r="68" spans="2:5">
      <c r="B68" s="2"/>
    </row>
    <row r="69" spans="2:5">
      <c r="B69" s="2"/>
    </row>
    <row r="70" spans="2:5">
      <c r="B70" s="2"/>
    </row>
    <row r="71" spans="2:5">
      <c r="B71" s="2"/>
    </row>
    <row r="72" spans="2:5">
      <c r="B72" s="2"/>
    </row>
    <row r="73" spans="2:5">
      <c r="B73" s="2"/>
    </row>
    <row r="74" spans="2:5">
      <c r="B74" s="2"/>
    </row>
    <row r="75" spans="2:5">
      <c r="B75" s="2"/>
    </row>
    <row r="76" spans="2:5">
      <c r="B76" s="2"/>
    </row>
    <row r="77" spans="2:5">
      <c r="B77" s="2"/>
    </row>
    <row r="78" spans="2:5">
      <c r="B78" s="2"/>
    </row>
    <row r="79" spans="2:5">
      <c r="B79" s="2"/>
    </row>
    <row r="80" spans="2:5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</sheetData>
  <phoneticPr fontId="1"/>
  <pageMargins left="0.7" right="0.7" top="0.35" bottom="0.13" header="0.3" footer="0.3"/>
  <pageSetup paperSize="9" scale="51" fitToWidth="0" orientation="portrait" r:id="rId1"/>
  <rowBreaks count="1" manualBreakCount="1">
    <brk id="27" max="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"/>
  <sheetViews>
    <sheetView topLeftCell="C1" workbookViewId="0">
      <selection activeCell="B57" sqref="B57"/>
    </sheetView>
  </sheetViews>
  <sheetFormatPr defaultRowHeight="13"/>
  <cols>
    <col min="1" max="1" width="9" customWidth="1"/>
  </cols>
  <sheetData>
    <row r="1" spans="1:1" ht="19">
      <c r="A1" s="3"/>
    </row>
  </sheetData>
  <phoneticPr fontId="1"/>
  <pageMargins left="0.25" right="0.25" top="0.75" bottom="0.75" header="0.3" footer="0.3"/>
  <pageSetup paperSize="9" scale="7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112"/>
  <sheetViews>
    <sheetView workbookViewId="0">
      <selection activeCell="C32" sqref="C32"/>
    </sheetView>
  </sheetViews>
  <sheetFormatPr defaultRowHeight="13"/>
  <cols>
    <col min="1" max="1" width="9" customWidth="1"/>
    <col min="3" max="3" width="10.6328125" bestFit="1" customWidth="1"/>
    <col min="4" max="4" width="9.453125" bestFit="1" customWidth="1"/>
    <col min="6" max="6" width="11.36328125" bestFit="1" customWidth="1"/>
  </cols>
  <sheetData>
    <row r="1" spans="1:6">
      <c r="A1" s="5">
        <v>7</v>
      </c>
    </row>
    <row r="2" spans="1:6" ht="19">
      <c r="B2" s="3" t="s">
        <v>5</v>
      </c>
    </row>
    <row r="3" spans="1:6">
      <c r="A3" s="1"/>
      <c r="B3" s="1"/>
      <c r="C3" s="1"/>
      <c r="D3" s="1"/>
      <c r="E3" s="1"/>
      <c r="F3" s="1"/>
    </row>
    <row r="4" spans="1:6" ht="42" customHeight="1">
      <c r="B4" s="6"/>
      <c r="C4" s="6" t="s">
        <v>0</v>
      </c>
      <c r="D4" s="6" t="s">
        <v>1</v>
      </c>
    </row>
    <row r="5" spans="1:6" ht="42" customHeight="1">
      <c r="B5" s="8">
        <v>41278</v>
      </c>
      <c r="C5" s="6">
        <v>3.64</v>
      </c>
      <c r="D5" s="6">
        <v>3.14</v>
      </c>
      <c r="F5" s="4"/>
    </row>
    <row r="6" spans="1:6" ht="42" customHeight="1">
      <c r="B6" s="8">
        <f>B5+$A$1</f>
        <v>41285</v>
      </c>
      <c r="C6" s="6">
        <v>3.42</v>
      </c>
      <c r="D6" s="6">
        <v>3.21</v>
      </c>
      <c r="F6" s="4"/>
    </row>
    <row r="7" spans="1:6" ht="42" customHeight="1">
      <c r="B7" s="8">
        <f>B6+$A$1</f>
        <v>41292</v>
      </c>
      <c r="C7" s="6">
        <v>3.35</v>
      </c>
      <c r="D7" s="6">
        <v>2.57</v>
      </c>
      <c r="F7" s="2"/>
    </row>
    <row r="8" spans="1:6" ht="42" customHeight="1">
      <c r="B8" s="8">
        <f t="shared" ref="B8:B50" si="0">B7+$A$1</f>
        <v>41299</v>
      </c>
      <c r="C8" s="6">
        <v>3.35</v>
      </c>
      <c r="D8" s="6">
        <v>2.64</v>
      </c>
      <c r="F8" s="4"/>
    </row>
    <row r="9" spans="1:6" ht="42" customHeight="1">
      <c r="B9" s="8">
        <f t="shared" si="0"/>
        <v>41306</v>
      </c>
      <c r="C9" s="6">
        <v>3.28</v>
      </c>
      <c r="D9" s="6">
        <v>2.2799999999999998</v>
      </c>
      <c r="F9" s="4"/>
    </row>
    <row r="10" spans="1:6" ht="42" customHeight="1">
      <c r="B10" s="8">
        <f t="shared" si="0"/>
        <v>41313</v>
      </c>
      <c r="C10" s="6">
        <v>2.78</v>
      </c>
      <c r="D10" s="6">
        <v>2.2799999999999998</v>
      </c>
      <c r="F10" s="4"/>
    </row>
    <row r="11" spans="1:6" ht="42" customHeight="1">
      <c r="B11" s="8">
        <f t="shared" si="0"/>
        <v>41320</v>
      </c>
      <c r="C11" s="6">
        <v>3</v>
      </c>
      <c r="D11" s="6">
        <v>2.14</v>
      </c>
      <c r="F11" s="4"/>
    </row>
    <row r="12" spans="1:6" ht="42" customHeight="1">
      <c r="B12" s="8">
        <f t="shared" si="0"/>
        <v>41327</v>
      </c>
      <c r="C12" s="6">
        <v>3.21</v>
      </c>
      <c r="D12" s="6">
        <v>2.5</v>
      </c>
      <c r="F12" s="4"/>
    </row>
    <row r="13" spans="1:6" ht="42" customHeight="1">
      <c r="B13" s="8">
        <f t="shared" si="0"/>
        <v>41334</v>
      </c>
      <c r="C13" s="6">
        <v>3.57</v>
      </c>
      <c r="D13" s="6">
        <v>2.92</v>
      </c>
      <c r="F13" s="4"/>
    </row>
    <row r="14" spans="1:6" ht="42" customHeight="1">
      <c r="B14" s="8">
        <f t="shared" si="0"/>
        <v>41341</v>
      </c>
      <c r="C14" s="6">
        <v>3.42</v>
      </c>
      <c r="D14" s="6">
        <v>3.07</v>
      </c>
      <c r="F14" s="4"/>
    </row>
    <row r="15" spans="1:6" ht="42" customHeight="1">
      <c r="B15" s="8">
        <f t="shared" si="0"/>
        <v>41348</v>
      </c>
      <c r="C15" s="6">
        <v>3.28</v>
      </c>
      <c r="D15" s="6">
        <v>2.21</v>
      </c>
      <c r="F15" s="4"/>
    </row>
    <row r="16" spans="1:6" ht="42" customHeight="1">
      <c r="B16" s="8">
        <f t="shared" si="0"/>
        <v>41355</v>
      </c>
      <c r="C16" s="6">
        <v>3.35</v>
      </c>
      <c r="D16" s="6">
        <v>2.85</v>
      </c>
      <c r="F16" s="4"/>
    </row>
    <row r="17" spans="2:6" ht="42" customHeight="1">
      <c r="B17" s="8">
        <f t="shared" si="0"/>
        <v>41362</v>
      </c>
      <c r="C17" s="6">
        <v>3.42</v>
      </c>
      <c r="D17" s="6">
        <v>2.71</v>
      </c>
      <c r="F17" s="4"/>
    </row>
    <row r="18" spans="2:6" ht="42" customHeight="1">
      <c r="B18" s="8">
        <f t="shared" si="0"/>
        <v>41369</v>
      </c>
      <c r="C18" s="9">
        <v>3.35</v>
      </c>
      <c r="D18" s="9">
        <v>2.71</v>
      </c>
      <c r="F18" s="4"/>
    </row>
    <row r="19" spans="2:6" ht="42" customHeight="1">
      <c r="B19" s="8">
        <f t="shared" si="0"/>
        <v>41376</v>
      </c>
      <c r="C19" s="9">
        <v>3.14</v>
      </c>
      <c r="D19" s="9">
        <v>2.21</v>
      </c>
      <c r="F19" s="4"/>
    </row>
    <row r="20" spans="2:6" ht="42" customHeight="1">
      <c r="B20" s="8">
        <f t="shared" si="0"/>
        <v>41383</v>
      </c>
      <c r="C20" s="9">
        <v>3.28</v>
      </c>
      <c r="D20" s="9">
        <v>2.64</v>
      </c>
      <c r="F20" s="4"/>
    </row>
    <row r="21" spans="2:6" ht="42" customHeight="1">
      <c r="B21" s="8">
        <f t="shared" si="0"/>
        <v>41390</v>
      </c>
      <c r="C21" s="9">
        <v>3.35</v>
      </c>
      <c r="D21" s="9">
        <v>2.57</v>
      </c>
      <c r="F21" s="4"/>
    </row>
    <row r="22" spans="2:6" ht="42" customHeight="1">
      <c r="B22" s="8">
        <f t="shared" si="0"/>
        <v>41397</v>
      </c>
      <c r="C22" s="9">
        <v>3.21</v>
      </c>
      <c r="D22" s="9">
        <v>2.5</v>
      </c>
      <c r="F22" s="4"/>
    </row>
    <row r="23" spans="2:6" ht="42" customHeight="1">
      <c r="B23" s="8">
        <f t="shared" si="0"/>
        <v>41404</v>
      </c>
      <c r="C23" s="9">
        <v>3.71</v>
      </c>
      <c r="D23" s="9">
        <v>2.78</v>
      </c>
      <c r="F23" s="4"/>
    </row>
    <row r="24" spans="2:6" ht="42" customHeight="1">
      <c r="B24" s="8">
        <f t="shared" si="0"/>
        <v>41411</v>
      </c>
      <c r="C24" s="9">
        <v>3.71</v>
      </c>
      <c r="D24" s="9">
        <v>3.14</v>
      </c>
      <c r="F24" s="4"/>
    </row>
    <row r="25" spans="2:6" ht="42" customHeight="1">
      <c r="B25" s="8">
        <f t="shared" si="0"/>
        <v>41418</v>
      </c>
      <c r="C25" s="9">
        <v>3.57</v>
      </c>
      <c r="D25" s="9">
        <v>3.14</v>
      </c>
      <c r="F25" s="4"/>
    </row>
    <row r="26" spans="2:6" ht="42" customHeight="1">
      <c r="B26" s="8">
        <f t="shared" si="0"/>
        <v>41425</v>
      </c>
      <c r="C26" s="9">
        <v>3.71</v>
      </c>
      <c r="D26" s="9">
        <v>3.21</v>
      </c>
      <c r="F26" s="4"/>
    </row>
    <row r="27" spans="2:6" ht="42" customHeight="1">
      <c r="B27" s="8">
        <f t="shared" si="0"/>
        <v>41432</v>
      </c>
      <c r="C27" s="9">
        <v>3.64</v>
      </c>
      <c r="D27" s="9">
        <v>3</v>
      </c>
      <c r="F27" s="4"/>
    </row>
    <row r="28" spans="2:6" ht="42" customHeight="1">
      <c r="B28" s="8">
        <f t="shared" si="0"/>
        <v>41439</v>
      </c>
      <c r="C28" s="9">
        <v>3.78</v>
      </c>
      <c r="D28" s="9">
        <v>2.64</v>
      </c>
      <c r="F28" s="4"/>
    </row>
    <row r="29" spans="2:6" ht="42" customHeight="1">
      <c r="B29" s="8">
        <f t="shared" si="0"/>
        <v>41446</v>
      </c>
      <c r="C29" s="9">
        <v>3.71</v>
      </c>
      <c r="D29" s="9">
        <v>3.07</v>
      </c>
      <c r="F29" s="4"/>
    </row>
    <row r="30" spans="2:6" ht="42" customHeight="1">
      <c r="B30" s="8">
        <f t="shared" si="0"/>
        <v>41453</v>
      </c>
      <c r="C30" s="9">
        <v>3.71</v>
      </c>
      <c r="D30" s="9">
        <v>2.64</v>
      </c>
      <c r="F30" s="4"/>
    </row>
    <row r="31" spans="2:6" ht="42" customHeight="1">
      <c r="B31" s="8">
        <f t="shared" si="0"/>
        <v>41460</v>
      </c>
      <c r="C31" s="9">
        <v>4.07</v>
      </c>
      <c r="D31" s="9">
        <v>3.35</v>
      </c>
      <c r="F31" s="4"/>
    </row>
    <row r="32" spans="2:6" ht="42" customHeight="1">
      <c r="B32" s="8">
        <f t="shared" si="0"/>
        <v>41467</v>
      </c>
      <c r="C32" s="9">
        <v>3.92</v>
      </c>
      <c r="D32" s="9">
        <v>3.14</v>
      </c>
      <c r="F32" s="4"/>
    </row>
    <row r="33" spans="2:6" ht="42" customHeight="1">
      <c r="B33" s="8">
        <f t="shared" si="0"/>
        <v>41474</v>
      </c>
      <c r="C33" s="9">
        <v>3.71</v>
      </c>
      <c r="D33" s="9">
        <v>3</v>
      </c>
      <c r="F33" s="4"/>
    </row>
    <row r="34" spans="2:6" ht="42" customHeight="1">
      <c r="B34" s="8">
        <f t="shared" si="0"/>
        <v>41481</v>
      </c>
      <c r="C34" s="9">
        <v>3.71</v>
      </c>
      <c r="D34" s="9">
        <v>3.35</v>
      </c>
      <c r="F34" s="4"/>
    </row>
    <row r="35" spans="2:6" ht="42" customHeight="1">
      <c r="B35" s="8">
        <f t="shared" si="0"/>
        <v>41488</v>
      </c>
      <c r="C35" s="9">
        <v>3.5</v>
      </c>
      <c r="D35" s="9">
        <v>3.07</v>
      </c>
      <c r="F35" s="4"/>
    </row>
    <row r="36" spans="2:6" ht="42" customHeight="1">
      <c r="B36" s="8">
        <f t="shared" si="0"/>
        <v>41495</v>
      </c>
      <c r="C36" s="9">
        <v>3.78</v>
      </c>
      <c r="D36" s="9">
        <v>3.5</v>
      </c>
      <c r="F36" s="4"/>
    </row>
    <row r="37" spans="2:6" ht="42" customHeight="1">
      <c r="B37" s="8">
        <f t="shared" si="0"/>
        <v>41502</v>
      </c>
      <c r="C37" s="9">
        <v>3.71</v>
      </c>
      <c r="D37" s="9">
        <v>3.14</v>
      </c>
      <c r="F37" s="4"/>
    </row>
    <row r="38" spans="2:6" ht="42" customHeight="1">
      <c r="B38" s="8">
        <f t="shared" si="0"/>
        <v>41509</v>
      </c>
      <c r="C38" s="9">
        <v>3.57</v>
      </c>
      <c r="D38" s="9">
        <v>3.14</v>
      </c>
      <c r="F38" s="4"/>
    </row>
    <row r="39" spans="2:6" ht="42" customHeight="1">
      <c r="B39" s="8">
        <f t="shared" si="0"/>
        <v>41516</v>
      </c>
      <c r="C39" s="9">
        <v>3.57</v>
      </c>
      <c r="D39" s="9">
        <v>3.14</v>
      </c>
      <c r="F39" s="4"/>
    </row>
    <row r="40" spans="2:6" ht="42" customHeight="1">
      <c r="B40" s="8">
        <f t="shared" si="0"/>
        <v>41523</v>
      </c>
      <c r="C40" s="9">
        <v>3.85</v>
      </c>
      <c r="D40" s="9">
        <v>3.42</v>
      </c>
      <c r="F40" s="4"/>
    </row>
    <row r="41" spans="2:6" ht="42" customHeight="1">
      <c r="B41" s="8">
        <f t="shared" si="0"/>
        <v>41530</v>
      </c>
      <c r="C41" s="9">
        <v>3.71</v>
      </c>
      <c r="D41" s="9">
        <v>3</v>
      </c>
      <c r="F41" s="4"/>
    </row>
    <row r="42" spans="2:6" ht="42" customHeight="1">
      <c r="B42" s="8">
        <f t="shared" si="0"/>
        <v>41537</v>
      </c>
      <c r="C42" s="9">
        <v>4.07</v>
      </c>
      <c r="D42" s="9">
        <v>3.21</v>
      </c>
      <c r="F42" s="4"/>
    </row>
    <row r="43" spans="2:6" ht="42" customHeight="1">
      <c r="B43" s="8">
        <f t="shared" si="0"/>
        <v>41544</v>
      </c>
      <c r="C43" s="9">
        <v>3.85</v>
      </c>
      <c r="D43" s="9">
        <v>2.71</v>
      </c>
      <c r="F43" s="4"/>
    </row>
    <row r="44" spans="2:6" ht="42" customHeight="1">
      <c r="B44" s="8">
        <f t="shared" si="0"/>
        <v>41551</v>
      </c>
      <c r="C44" s="9">
        <v>3.78</v>
      </c>
      <c r="D44" s="9">
        <v>3.14</v>
      </c>
      <c r="F44" s="4"/>
    </row>
    <row r="45" spans="2:6" ht="42" customHeight="1">
      <c r="B45" s="8">
        <f t="shared" si="0"/>
        <v>41558</v>
      </c>
      <c r="C45" s="9">
        <v>3.92</v>
      </c>
      <c r="D45" s="9">
        <v>3.21</v>
      </c>
      <c r="F45" s="4"/>
    </row>
    <row r="46" spans="2:6" ht="42" customHeight="1">
      <c r="B46" s="8">
        <f t="shared" si="0"/>
        <v>41565</v>
      </c>
      <c r="C46" s="9">
        <v>3.92</v>
      </c>
      <c r="D46" s="9">
        <v>3.21</v>
      </c>
      <c r="F46" s="4"/>
    </row>
    <row r="47" spans="2:6" ht="42" customHeight="1">
      <c r="B47" s="8">
        <f t="shared" si="0"/>
        <v>41572</v>
      </c>
      <c r="C47" s="9">
        <v>3.92</v>
      </c>
      <c r="D47" s="9">
        <v>3</v>
      </c>
      <c r="F47" s="4"/>
    </row>
    <row r="48" spans="2:6" ht="42" customHeight="1">
      <c r="B48" s="8">
        <f t="shared" si="0"/>
        <v>41579</v>
      </c>
      <c r="C48" s="9">
        <v>3.85</v>
      </c>
      <c r="D48" s="9">
        <v>3</v>
      </c>
      <c r="F48" s="4"/>
    </row>
    <row r="49" spans="2:6" ht="42" customHeight="1">
      <c r="B49" s="8">
        <f t="shared" si="0"/>
        <v>41586</v>
      </c>
      <c r="C49" s="9">
        <v>3.92</v>
      </c>
      <c r="D49" s="9">
        <v>3.14</v>
      </c>
      <c r="F49" s="4"/>
    </row>
    <row r="50" spans="2:6" ht="42" customHeight="1">
      <c r="B50" s="8">
        <f t="shared" si="0"/>
        <v>41593</v>
      </c>
      <c r="C50" s="9">
        <v>4.28</v>
      </c>
      <c r="D50" s="9">
        <v>2.92</v>
      </c>
      <c r="F50" s="4"/>
    </row>
    <row r="51" spans="2:6" ht="42" customHeight="1">
      <c r="B51" s="8">
        <f>B50+$A$1</f>
        <v>41600</v>
      </c>
      <c r="C51" s="9">
        <v>4.21</v>
      </c>
      <c r="D51" s="9">
        <v>3.14</v>
      </c>
      <c r="F51" s="4"/>
    </row>
    <row r="52" spans="2:6" ht="42" customHeight="1">
      <c r="B52" s="8">
        <f>B51+$A$1</f>
        <v>41607</v>
      </c>
      <c r="C52" s="9">
        <v>3.92</v>
      </c>
      <c r="D52" s="9">
        <v>3.14</v>
      </c>
      <c r="F52" s="4"/>
    </row>
    <row r="53" spans="2:6" ht="42" customHeight="1">
      <c r="B53" s="8">
        <f t="shared" ref="B53:B54" si="1">B52+$A$1</f>
        <v>41614</v>
      </c>
      <c r="C53" s="9">
        <v>4.28</v>
      </c>
      <c r="D53" s="9">
        <v>3.42</v>
      </c>
      <c r="F53" s="4"/>
    </row>
    <row r="54" spans="2:6" ht="42" customHeight="1">
      <c r="B54" s="8">
        <f t="shared" si="1"/>
        <v>41621</v>
      </c>
      <c r="C54" s="9">
        <v>3.78</v>
      </c>
      <c r="D54" s="9">
        <v>3.14</v>
      </c>
      <c r="F54" s="4"/>
    </row>
    <row r="55" spans="2:6" ht="42" customHeight="1">
      <c r="B55" s="8">
        <f>B54+$A$1</f>
        <v>41628</v>
      </c>
      <c r="C55" s="9">
        <v>3.92</v>
      </c>
      <c r="D55" s="9">
        <v>2.92</v>
      </c>
      <c r="F55" s="4"/>
    </row>
    <row r="56" spans="2:6" ht="42" customHeight="1">
      <c r="B56" s="8">
        <f>B55+$A$1</f>
        <v>41635</v>
      </c>
      <c r="C56" s="9">
        <v>4.21</v>
      </c>
      <c r="D56" s="9">
        <v>3.42</v>
      </c>
      <c r="F56" s="4"/>
    </row>
    <row r="57" spans="2:6">
      <c r="B57" s="1"/>
      <c r="C57">
        <f>AVERAGE(C5:C56)</f>
        <v>3.6513461538461516</v>
      </c>
      <c r="D57">
        <f>AVERAGE(D5:D56)</f>
        <v>2.93730769230769</v>
      </c>
      <c r="F57" s="4"/>
    </row>
    <row r="58" spans="2:6">
      <c r="B58" s="1"/>
      <c r="F58" s="4"/>
    </row>
    <row r="59" spans="2:6">
      <c r="B59" s="1"/>
      <c r="F59" s="4"/>
    </row>
    <row r="60" spans="2:6">
      <c r="B60" s="1"/>
      <c r="F60" s="4"/>
    </row>
    <row r="61" spans="2:6">
      <c r="B61" s="1"/>
      <c r="F61" s="4"/>
    </row>
    <row r="62" spans="2:6">
      <c r="B62" s="1"/>
      <c r="F62" s="4"/>
    </row>
    <row r="63" spans="2:6">
      <c r="B63" s="1"/>
      <c r="F63" s="4"/>
    </row>
    <row r="64" spans="2:6">
      <c r="B64" s="1"/>
      <c r="F64" s="4"/>
    </row>
    <row r="65" spans="2:6">
      <c r="B65" s="1"/>
      <c r="F65" s="4"/>
    </row>
    <row r="66" spans="2:6">
      <c r="B66" s="1"/>
    </row>
    <row r="67" spans="2:6">
      <c r="B67" s="1"/>
    </row>
    <row r="68" spans="2:6">
      <c r="B68" s="1"/>
    </row>
    <row r="69" spans="2:6">
      <c r="B69" s="1"/>
    </row>
    <row r="70" spans="2:6">
      <c r="B70" s="1"/>
    </row>
    <row r="71" spans="2:6">
      <c r="B71" s="1"/>
    </row>
    <row r="72" spans="2:6">
      <c r="B72" s="2"/>
    </row>
    <row r="73" spans="2:6">
      <c r="B73" s="2"/>
    </row>
    <row r="74" spans="2:6">
      <c r="B74" s="2"/>
    </row>
    <row r="75" spans="2:6">
      <c r="B75" s="2"/>
    </row>
    <row r="76" spans="2:6">
      <c r="B76" s="2"/>
    </row>
    <row r="77" spans="2:6">
      <c r="B77" s="2"/>
    </row>
    <row r="78" spans="2:6">
      <c r="B78" s="2"/>
    </row>
    <row r="79" spans="2:6">
      <c r="B79" s="2"/>
    </row>
    <row r="80" spans="2:6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</sheetData>
  <phoneticPr fontId="1"/>
  <pageMargins left="0.7" right="0.7" top="0.28000000000000003" bottom="0.13" header="0.3" footer="0.19"/>
  <pageSetup paperSize="9" scale="37" fitToWidth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"/>
  <sheetViews>
    <sheetView topLeftCell="D1" workbookViewId="0">
      <selection activeCell="C32" sqref="C32"/>
    </sheetView>
  </sheetViews>
  <sheetFormatPr defaultRowHeight="13"/>
  <cols>
    <col min="1" max="1" width="9" customWidth="1"/>
  </cols>
  <sheetData/>
  <phoneticPr fontId="1"/>
  <pageMargins left="0.7" right="0.7" top="0.75" bottom="0.75" header="0.3" footer="0.3"/>
  <pageSetup paperSize="9" scale="6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112"/>
  <sheetViews>
    <sheetView view="pageBreakPreview" zoomScale="60" zoomScaleNormal="100" workbookViewId="0">
      <selection activeCell="I14" sqref="I14"/>
    </sheetView>
  </sheetViews>
  <sheetFormatPr defaultRowHeight="13"/>
  <cols>
    <col min="1" max="1" width="9" customWidth="1"/>
    <col min="2" max="2" width="10.36328125" bestFit="1" customWidth="1"/>
    <col min="3" max="4" width="9.08984375" bestFit="1" customWidth="1"/>
    <col min="6" max="6" width="11.36328125" bestFit="1" customWidth="1"/>
  </cols>
  <sheetData>
    <row r="1" spans="1:6">
      <c r="A1" s="5">
        <v>7</v>
      </c>
    </row>
    <row r="2" spans="1:6" ht="19">
      <c r="B2" s="3" t="s">
        <v>4</v>
      </c>
    </row>
    <row r="3" spans="1:6">
      <c r="A3" s="1"/>
      <c r="B3" s="1"/>
      <c r="C3" s="1"/>
      <c r="D3" s="1"/>
      <c r="E3" s="1"/>
      <c r="F3" s="1"/>
    </row>
    <row r="4" spans="1:6" ht="42" customHeight="1">
      <c r="B4" s="6"/>
      <c r="C4" s="6" t="s">
        <v>0</v>
      </c>
      <c r="D4" s="6" t="s">
        <v>1</v>
      </c>
    </row>
    <row r="5" spans="1:6" ht="42" customHeight="1">
      <c r="B5" s="8">
        <v>40914</v>
      </c>
      <c r="C5" s="6">
        <v>1.92</v>
      </c>
      <c r="D5" s="6">
        <v>1.64</v>
      </c>
      <c r="F5" s="4"/>
    </row>
    <row r="6" spans="1:6" ht="42" customHeight="1">
      <c r="B6" s="8">
        <f>B5+$A$1</f>
        <v>40921</v>
      </c>
      <c r="C6" s="6">
        <v>2.14</v>
      </c>
      <c r="D6" s="6">
        <v>2.14</v>
      </c>
      <c r="F6" s="4"/>
    </row>
    <row r="7" spans="1:6" ht="42" customHeight="1">
      <c r="B7" s="8">
        <f t="shared" ref="B7:B56" si="0">B6+$A$1</f>
        <v>40928</v>
      </c>
      <c r="C7" s="6">
        <v>2.14</v>
      </c>
      <c r="D7" s="6">
        <v>2.2799999999999998</v>
      </c>
      <c r="F7" s="2"/>
    </row>
    <row r="8" spans="1:6" ht="42" customHeight="1">
      <c r="B8" s="8">
        <f t="shared" si="0"/>
        <v>40935</v>
      </c>
      <c r="C8" s="6">
        <v>2.14</v>
      </c>
      <c r="D8" s="6">
        <v>1.92</v>
      </c>
      <c r="F8" s="4"/>
    </row>
    <row r="9" spans="1:6" ht="42" customHeight="1">
      <c r="B9" s="8">
        <f t="shared" si="0"/>
        <v>40942</v>
      </c>
      <c r="C9" s="6">
        <v>2.21</v>
      </c>
      <c r="D9" s="6">
        <v>2.2799999999999998</v>
      </c>
      <c r="F9" s="4"/>
    </row>
    <row r="10" spans="1:6" ht="42" customHeight="1">
      <c r="B10" s="8">
        <f t="shared" si="0"/>
        <v>40949</v>
      </c>
      <c r="C10" s="6">
        <v>2.57</v>
      </c>
      <c r="D10" s="6">
        <v>2.0699999999999998</v>
      </c>
      <c r="F10" s="4"/>
    </row>
    <row r="11" spans="1:6" ht="42" customHeight="1">
      <c r="B11" s="8">
        <f t="shared" si="0"/>
        <v>40956</v>
      </c>
      <c r="C11" s="6">
        <v>2.69</v>
      </c>
      <c r="D11" s="6">
        <v>2.46</v>
      </c>
      <c r="F11" s="4"/>
    </row>
    <row r="12" spans="1:6" ht="42" customHeight="1">
      <c r="B12" s="8">
        <f t="shared" si="0"/>
        <v>40963</v>
      </c>
      <c r="C12" s="6">
        <v>2.42</v>
      </c>
      <c r="D12" s="6">
        <v>2.2799999999999998</v>
      </c>
      <c r="F12" s="4"/>
    </row>
    <row r="13" spans="1:6" ht="42" customHeight="1">
      <c r="B13" s="8">
        <f t="shared" si="0"/>
        <v>40970</v>
      </c>
      <c r="C13" s="6">
        <v>2.71</v>
      </c>
      <c r="D13" s="6">
        <v>2.2799999999999998</v>
      </c>
      <c r="F13" s="4"/>
    </row>
    <row r="14" spans="1:6" ht="42" customHeight="1">
      <c r="B14" s="8">
        <f t="shared" si="0"/>
        <v>40977</v>
      </c>
      <c r="C14" s="6">
        <v>2.57</v>
      </c>
      <c r="D14" s="6">
        <v>2.42</v>
      </c>
      <c r="F14" s="4"/>
    </row>
    <row r="15" spans="1:6" ht="42" customHeight="1">
      <c r="B15" s="8">
        <f t="shared" si="0"/>
        <v>40984</v>
      </c>
      <c r="C15" s="6">
        <v>2.71</v>
      </c>
      <c r="D15" s="6">
        <v>2.42</v>
      </c>
      <c r="F15" s="4"/>
    </row>
    <row r="16" spans="1:6" ht="42" customHeight="1">
      <c r="B16" s="8">
        <f t="shared" si="0"/>
        <v>40991</v>
      </c>
      <c r="C16" s="6">
        <v>2.71</v>
      </c>
      <c r="D16" s="6">
        <v>2.78</v>
      </c>
      <c r="F16" s="4"/>
    </row>
    <row r="17" spans="2:6" ht="42" customHeight="1">
      <c r="B17" s="8">
        <f t="shared" si="0"/>
        <v>40998</v>
      </c>
      <c r="C17" s="6">
        <v>3.14</v>
      </c>
      <c r="D17" s="6">
        <v>2.71</v>
      </c>
      <c r="F17" s="4"/>
    </row>
    <row r="18" spans="2:6" ht="42" customHeight="1">
      <c r="B18" s="8">
        <f t="shared" si="0"/>
        <v>41005</v>
      </c>
      <c r="C18" s="9">
        <v>2.85</v>
      </c>
      <c r="D18" s="9">
        <v>2.5</v>
      </c>
      <c r="F18" s="4"/>
    </row>
    <row r="19" spans="2:6" ht="42" customHeight="1">
      <c r="B19" s="8">
        <f t="shared" si="0"/>
        <v>41012</v>
      </c>
      <c r="C19" s="9">
        <v>3.14</v>
      </c>
      <c r="D19" s="9">
        <v>2.78</v>
      </c>
      <c r="F19" s="4"/>
    </row>
    <row r="20" spans="2:6" ht="42" customHeight="1">
      <c r="B20" s="8">
        <f t="shared" si="0"/>
        <v>41019</v>
      </c>
      <c r="C20" s="9">
        <v>3</v>
      </c>
      <c r="D20" s="9">
        <v>2.64</v>
      </c>
      <c r="F20" s="4"/>
    </row>
    <row r="21" spans="2:6" ht="42" customHeight="1">
      <c r="B21" s="8">
        <f t="shared" si="0"/>
        <v>41026</v>
      </c>
      <c r="C21" s="9">
        <v>2.78</v>
      </c>
      <c r="D21" s="9">
        <v>2.85</v>
      </c>
      <c r="F21" s="4"/>
    </row>
    <row r="22" spans="2:6" ht="42" customHeight="1">
      <c r="B22" s="8">
        <f t="shared" si="0"/>
        <v>41033</v>
      </c>
      <c r="C22" s="9">
        <v>3.07</v>
      </c>
      <c r="D22" s="9">
        <v>2.42</v>
      </c>
      <c r="F22" s="4"/>
    </row>
    <row r="23" spans="2:6" ht="42" customHeight="1">
      <c r="B23" s="8">
        <f t="shared" si="0"/>
        <v>41040</v>
      </c>
      <c r="C23" s="9">
        <v>3.14</v>
      </c>
      <c r="D23" s="9">
        <v>3</v>
      </c>
      <c r="F23" s="4"/>
    </row>
    <row r="24" spans="2:6" ht="42" customHeight="1">
      <c r="B24" s="8">
        <f t="shared" si="0"/>
        <v>41047</v>
      </c>
      <c r="C24" s="9">
        <v>3.42</v>
      </c>
      <c r="D24" s="9">
        <v>2.92</v>
      </c>
      <c r="F24" s="4"/>
    </row>
    <row r="25" spans="2:6" ht="42" customHeight="1">
      <c r="B25" s="8">
        <f t="shared" si="0"/>
        <v>41054</v>
      </c>
      <c r="C25" s="9">
        <v>3.42</v>
      </c>
      <c r="D25" s="9">
        <v>2.71</v>
      </c>
      <c r="F25" s="4"/>
    </row>
    <row r="26" spans="2:6" ht="42" customHeight="1">
      <c r="B26" s="8">
        <f t="shared" si="0"/>
        <v>41061</v>
      </c>
      <c r="C26" s="9">
        <v>3.21</v>
      </c>
      <c r="D26" s="9">
        <v>2.71</v>
      </c>
      <c r="F26" s="4"/>
    </row>
    <row r="27" spans="2:6" ht="42" customHeight="1">
      <c r="B27" s="8">
        <f t="shared" si="0"/>
        <v>41068</v>
      </c>
      <c r="C27" s="9">
        <v>3.42</v>
      </c>
      <c r="D27" s="9">
        <v>3</v>
      </c>
      <c r="F27" s="4"/>
    </row>
    <row r="28" spans="2:6" ht="42" customHeight="1">
      <c r="B28" s="8">
        <f t="shared" si="0"/>
        <v>41075</v>
      </c>
      <c r="C28" s="9">
        <v>3.42</v>
      </c>
      <c r="D28" s="9">
        <v>3</v>
      </c>
      <c r="F28" s="4"/>
    </row>
    <row r="29" spans="2:6" ht="42" customHeight="1">
      <c r="B29" s="8">
        <f t="shared" si="0"/>
        <v>41082</v>
      </c>
      <c r="C29" s="9">
        <v>3.64</v>
      </c>
      <c r="D29" s="9">
        <v>3.42</v>
      </c>
      <c r="F29" s="4"/>
    </row>
    <row r="30" spans="2:6" ht="42" customHeight="1">
      <c r="B30" s="8">
        <f t="shared" si="0"/>
        <v>41089</v>
      </c>
      <c r="C30" s="9">
        <v>3.71</v>
      </c>
      <c r="D30" s="9">
        <v>3.07</v>
      </c>
      <c r="F30" s="4"/>
    </row>
    <row r="31" spans="2:6" ht="42" customHeight="1">
      <c r="B31" s="8">
        <f t="shared" si="0"/>
        <v>41096</v>
      </c>
      <c r="C31" s="9">
        <v>3.57</v>
      </c>
      <c r="D31" s="9">
        <v>3.28</v>
      </c>
      <c r="F31" s="4"/>
    </row>
    <row r="32" spans="2:6" ht="42" customHeight="1">
      <c r="B32" s="8">
        <f t="shared" si="0"/>
        <v>41103</v>
      </c>
      <c r="C32" s="9">
        <v>3.64</v>
      </c>
      <c r="D32" s="9">
        <v>3</v>
      </c>
      <c r="F32" s="4"/>
    </row>
    <row r="33" spans="2:6" ht="42" customHeight="1">
      <c r="B33" s="8">
        <f t="shared" si="0"/>
        <v>41110</v>
      </c>
      <c r="C33" s="9">
        <v>3.85</v>
      </c>
      <c r="D33" s="9">
        <v>3.28</v>
      </c>
      <c r="F33" s="4"/>
    </row>
    <row r="34" spans="2:6" ht="42" customHeight="1">
      <c r="B34" s="8">
        <f t="shared" si="0"/>
        <v>41117</v>
      </c>
      <c r="C34" s="9">
        <v>3.78</v>
      </c>
      <c r="D34" s="9">
        <v>3.28</v>
      </c>
      <c r="F34" s="4"/>
    </row>
    <row r="35" spans="2:6" ht="42" customHeight="1">
      <c r="B35" s="8">
        <f t="shared" si="0"/>
        <v>41124</v>
      </c>
      <c r="C35" s="9">
        <v>3.28</v>
      </c>
      <c r="D35" s="9">
        <v>2.21</v>
      </c>
      <c r="F35" s="4"/>
    </row>
    <row r="36" spans="2:6" ht="42" customHeight="1">
      <c r="B36" s="8">
        <f t="shared" si="0"/>
        <v>41131</v>
      </c>
      <c r="C36" s="9">
        <v>3.5</v>
      </c>
      <c r="D36" s="9">
        <v>1.92</v>
      </c>
      <c r="F36" s="4"/>
    </row>
    <row r="37" spans="2:6" ht="42" customHeight="1">
      <c r="B37" s="8">
        <f t="shared" si="0"/>
        <v>41138</v>
      </c>
      <c r="C37" s="9">
        <v>3.64</v>
      </c>
      <c r="D37" s="9">
        <v>2.21</v>
      </c>
      <c r="F37" s="4"/>
    </row>
    <row r="38" spans="2:6" ht="42" customHeight="1">
      <c r="B38" s="8">
        <f t="shared" si="0"/>
        <v>41145</v>
      </c>
      <c r="C38" s="9">
        <v>3.85</v>
      </c>
      <c r="D38" s="9">
        <v>3.35</v>
      </c>
      <c r="F38" s="4"/>
    </row>
    <row r="39" spans="2:6" ht="42" customHeight="1">
      <c r="B39" s="8">
        <f t="shared" si="0"/>
        <v>41152</v>
      </c>
      <c r="C39" s="9">
        <v>3.85</v>
      </c>
      <c r="D39" s="9">
        <v>3.21</v>
      </c>
      <c r="F39" s="4"/>
    </row>
    <row r="40" spans="2:6" ht="42" customHeight="1">
      <c r="B40" s="8">
        <f t="shared" si="0"/>
        <v>41159</v>
      </c>
      <c r="C40" s="9">
        <v>4.21</v>
      </c>
      <c r="D40" s="9">
        <v>3.5</v>
      </c>
      <c r="F40" s="4"/>
    </row>
    <row r="41" spans="2:6" ht="42" customHeight="1">
      <c r="B41" s="8">
        <f t="shared" si="0"/>
        <v>41166</v>
      </c>
      <c r="C41" s="9">
        <v>3.64</v>
      </c>
      <c r="D41" s="9">
        <v>3.21</v>
      </c>
      <c r="F41" s="4"/>
    </row>
    <row r="42" spans="2:6" ht="42" customHeight="1">
      <c r="B42" s="8">
        <f t="shared" si="0"/>
        <v>41173</v>
      </c>
      <c r="C42" s="9">
        <v>4.07</v>
      </c>
      <c r="D42" s="9">
        <v>3.21</v>
      </c>
      <c r="F42" s="4"/>
    </row>
    <row r="43" spans="2:6" ht="42" customHeight="1">
      <c r="B43" s="8">
        <f t="shared" si="0"/>
        <v>41180</v>
      </c>
      <c r="C43" s="9">
        <v>4.21</v>
      </c>
      <c r="D43" s="9">
        <v>3.42</v>
      </c>
      <c r="F43" s="4"/>
    </row>
    <row r="44" spans="2:6" ht="42" customHeight="1">
      <c r="B44" s="8">
        <f t="shared" si="0"/>
        <v>41187</v>
      </c>
      <c r="C44" s="9">
        <v>3.92</v>
      </c>
      <c r="D44" s="9">
        <v>3.64</v>
      </c>
      <c r="F44" s="4"/>
    </row>
    <row r="45" spans="2:6" ht="42" customHeight="1">
      <c r="B45" s="8">
        <f t="shared" si="0"/>
        <v>41194</v>
      </c>
      <c r="C45" s="9">
        <v>4.21</v>
      </c>
      <c r="D45" s="9">
        <v>3.92</v>
      </c>
      <c r="F45" s="4"/>
    </row>
    <row r="46" spans="2:6" ht="42" customHeight="1">
      <c r="B46" s="8">
        <f t="shared" si="0"/>
        <v>41201</v>
      </c>
      <c r="C46" s="9">
        <v>4.42</v>
      </c>
      <c r="D46" s="9">
        <v>3.64</v>
      </c>
      <c r="F46" s="4"/>
    </row>
    <row r="47" spans="2:6" ht="42" customHeight="1">
      <c r="B47" s="8">
        <f t="shared" si="0"/>
        <v>41208</v>
      </c>
      <c r="C47" s="9">
        <v>4.28</v>
      </c>
      <c r="D47" s="9">
        <v>4</v>
      </c>
      <c r="F47" s="4"/>
    </row>
    <row r="48" spans="2:6" ht="42" customHeight="1">
      <c r="B48" s="8">
        <f t="shared" si="0"/>
        <v>41215</v>
      </c>
      <c r="C48" s="9">
        <v>3.42</v>
      </c>
      <c r="D48" s="9">
        <v>2.64</v>
      </c>
      <c r="F48" s="4"/>
    </row>
    <row r="49" spans="2:6" ht="42" customHeight="1">
      <c r="B49" s="8">
        <f t="shared" si="0"/>
        <v>41222</v>
      </c>
      <c r="C49" s="9">
        <v>3.92</v>
      </c>
      <c r="D49" s="9">
        <v>3.14</v>
      </c>
      <c r="F49" s="4"/>
    </row>
    <row r="50" spans="2:6" ht="42" customHeight="1">
      <c r="B50" s="8">
        <f t="shared" si="0"/>
        <v>41229</v>
      </c>
      <c r="C50" s="9">
        <v>3.85</v>
      </c>
      <c r="D50" s="9">
        <v>3.14</v>
      </c>
      <c r="F50" s="4"/>
    </row>
    <row r="51" spans="2:6" ht="42" customHeight="1">
      <c r="B51" s="8">
        <f t="shared" si="0"/>
        <v>41236</v>
      </c>
      <c r="C51" s="9">
        <v>3.42</v>
      </c>
      <c r="D51" s="9">
        <v>3</v>
      </c>
      <c r="F51" s="4"/>
    </row>
    <row r="52" spans="2:6" ht="42" customHeight="1">
      <c r="B52" s="8">
        <f t="shared" si="0"/>
        <v>41243</v>
      </c>
      <c r="C52" s="9">
        <v>3.64</v>
      </c>
      <c r="D52" s="9">
        <v>3</v>
      </c>
      <c r="F52" s="4"/>
    </row>
    <row r="53" spans="2:6" ht="42" customHeight="1">
      <c r="B53" s="8">
        <f t="shared" si="0"/>
        <v>41250</v>
      </c>
      <c r="C53" s="9">
        <v>3.42</v>
      </c>
      <c r="D53" s="9">
        <v>3.28</v>
      </c>
      <c r="F53" s="4"/>
    </row>
    <row r="54" spans="2:6" ht="42" customHeight="1">
      <c r="B54" s="8">
        <f t="shared" si="0"/>
        <v>41257</v>
      </c>
      <c r="C54" s="9">
        <v>3.57</v>
      </c>
      <c r="D54" s="9">
        <v>3.35</v>
      </c>
      <c r="F54" s="4"/>
    </row>
    <row r="55" spans="2:6" ht="42" customHeight="1">
      <c r="B55" s="8">
        <f t="shared" si="0"/>
        <v>41264</v>
      </c>
      <c r="C55" s="9">
        <v>3.35</v>
      </c>
      <c r="D55" s="9">
        <v>3.21</v>
      </c>
      <c r="F55" s="4"/>
    </row>
    <row r="56" spans="2:6" ht="42" customHeight="1">
      <c r="B56" s="8">
        <f t="shared" si="0"/>
        <v>41271</v>
      </c>
      <c r="C56" s="9">
        <v>4.07</v>
      </c>
      <c r="D56" s="9">
        <v>3.57</v>
      </c>
      <c r="F56" s="4"/>
    </row>
    <row r="57" spans="2:6">
      <c r="B57" s="1"/>
      <c r="C57">
        <f>AVERAGE(C5:C56)</f>
        <v>3.3244230769230749</v>
      </c>
      <c r="D57">
        <f>AVERAGE(D5:D56)</f>
        <v>2.8713461538461535</v>
      </c>
      <c r="F57" s="4"/>
    </row>
    <row r="58" spans="2:6">
      <c r="B58" s="1"/>
      <c r="F58" s="4"/>
    </row>
    <row r="59" spans="2:6">
      <c r="B59" s="1"/>
      <c r="F59" s="4"/>
    </row>
    <row r="60" spans="2:6">
      <c r="B60" s="1"/>
      <c r="F60" s="4"/>
    </row>
    <row r="61" spans="2:6">
      <c r="B61" s="1"/>
      <c r="F61" s="4"/>
    </row>
    <row r="62" spans="2:6">
      <c r="B62" s="1"/>
      <c r="F62" s="4"/>
    </row>
    <row r="63" spans="2:6">
      <c r="B63" s="1"/>
      <c r="F63" s="4"/>
    </row>
    <row r="64" spans="2:6">
      <c r="B64" s="1"/>
      <c r="F64" s="4"/>
    </row>
    <row r="65" spans="2:6">
      <c r="B65" s="1"/>
      <c r="F65" s="4"/>
    </row>
    <row r="66" spans="2:6">
      <c r="B66" s="1"/>
    </row>
    <row r="67" spans="2:6">
      <c r="B67" s="1"/>
    </row>
    <row r="68" spans="2:6">
      <c r="B68" s="1"/>
    </row>
    <row r="69" spans="2:6">
      <c r="B69" s="1"/>
    </row>
    <row r="70" spans="2:6">
      <c r="B70" s="1"/>
    </row>
    <row r="71" spans="2:6">
      <c r="B71" s="1"/>
    </row>
    <row r="72" spans="2:6">
      <c r="B72" s="2"/>
    </row>
    <row r="73" spans="2:6">
      <c r="B73" s="2"/>
    </row>
    <row r="74" spans="2:6">
      <c r="B74" s="2"/>
    </row>
    <row r="75" spans="2:6">
      <c r="B75" s="2"/>
    </row>
    <row r="76" spans="2:6">
      <c r="B76" s="2"/>
    </row>
    <row r="77" spans="2:6">
      <c r="B77" s="2"/>
    </row>
    <row r="78" spans="2:6">
      <c r="B78" s="2"/>
    </row>
    <row r="79" spans="2:6">
      <c r="B79" s="2"/>
    </row>
    <row r="80" spans="2:6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</sheetData>
  <phoneticPr fontId="1"/>
  <pageMargins left="0.7" right="0.7" top="0.23" bottom="0.14000000000000001" header="0.23" footer="0.13"/>
  <pageSetup paperSize="9" scale="37" fitToWidth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H17" sqref="H17"/>
    </sheetView>
  </sheetViews>
  <sheetFormatPr defaultRowHeight="13"/>
  <cols>
    <col min="1" max="1" width="9" customWidth="1"/>
  </cols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0FD7-727D-4B06-8798-ACBD748048FE}">
  <sheetPr>
    <pageSetUpPr fitToPage="1"/>
  </sheetPr>
  <dimension ref="A1:D106"/>
  <sheetViews>
    <sheetView topLeftCell="A35" zoomScaleNormal="100" zoomScaleSheetLayoutView="70" workbookViewId="0">
      <selection activeCell="B53" sqref="B53:C53"/>
    </sheetView>
  </sheetViews>
  <sheetFormatPr defaultColWidth="9" defaultRowHeight="13"/>
  <cols>
    <col min="1" max="1" width="10" style="16" bestFit="1" customWidth="1"/>
    <col min="2" max="2" width="11.81640625" style="16" bestFit="1" customWidth="1"/>
    <col min="3" max="3" width="10.36328125" style="16" bestFit="1" customWidth="1"/>
    <col min="4" max="4" width="5.1796875" style="16" customWidth="1"/>
    <col min="5" max="21" width="9" style="16"/>
    <col min="22" max="22" width="8.90625" style="16" customWidth="1"/>
    <col min="23" max="16384" width="9" style="16"/>
  </cols>
  <sheetData>
    <row r="1" spans="1:4" s="109" customFormat="1" ht="14">
      <c r="A1" s="107" t="s">
        <v>85</v>
      </c>
      <c r="B1" s="15" t="s">
        <v>0</v>
      </c>
      <c r="C1" s="108" t="s">
        <v>1</v>
      </c>
    </row>
    <row r="2" spans="1:4" ht="14">
      <c r="A2" s="17">
        <v>44932</v>
      </c>
      <c r="B2" s="18">
        <v>4.78</v>
      </c>
      <c r="C2" s="14">
        <v>3.85</v>
      </c>
      <c r="D2" s="19"/>
    </row>
    <row r="3" spans="1:4" ht="14">
      <c r="A3" s="17">
        <f>A2+7</f>
        <v>44939</v>
      </c>
      <c r="B3" s="18">
        <v>4.71</v>
      </c>
      <c r="C3" s="18">
        <v>3.85</v>
      </c>
      <c r="D3" s="19"/>
    </row>
    <row r="4" spans="1:4" ht="14">
      <c r="A4" s="17">
        <f t="shared" ref="A4:A53" si="0">A3+7</f>
        <v>44946</v>
      </c>
      <c r="B4" s="18">
        <v>4.78</v>
      </c>
      <c r="C4" s="14">
        <v>3.85</v>
      </c>
      <c r="D4" s="20"/>
    </row>
    <row r="5" spans="1:4" ht="14">
      <c r="A5" s="17">
        <f t="shared" si="0"/>
        <v>44953</v>
      </c>
      <c r="B5" s="18">
        <v>4.78</v>
      </c>
      <c r="C5" s="14">
        <v>3.78</v>
      </c>
      <c r="D5" s="19"/>
    </row>
    <row r="6" spans="1:4" ht="14">
      <c r="A6" s="17">
        <f t="shared" si="0"/>
        <v>44960</v>
      </c>
      <c r="B6" s="18">
        <v>4.71</v>
      </c>
      <c r="C6" s="14">
        <v>3.78</v>
      </c>
      <c r="D6" s="4"/>
    </row>
    <row r="7" spans="1:4" ht="14">
      <c r="A7" s="17">
        <f t="shared" si="0"/>
        <v>44967</v>
      </c>
      <c r="B7" s="18">
        <v>4.78</v>
      </c>
      <c r="C7" s="18">
        <v>3.78</v>
      </c>
      <c r="D7" s="19"/>
    </row>
    <row r="8" spans="1:4" ht="14">
      <c r="A8" s="17">
        <f t="shared" si="0"/>
        <v>44974</v>
      </c>
      <c r="B8" s="18">
        <v>4.6399999999999997</v>
      </c>
      <c r="C8" s="18">
        <v>3.78</v>
      </c>
      <c r="D8" s="19"/>
    </row>
    <row r="9" spans="1:4" ht="14">
      <c r="A9" s="17">
        <f t="shared" si="0"/>
        <v>44981</v>
      </c>
      <c r="B9" s="18">
        <v>4.71</v>
      </c>
      <c r="C9" s="18">
        <v>3.85</v>
      </c>
      <c r="D9" s="19"/>
    </row>
    <row r="10" spans="1:4" ht="14">
      <c r="A10" s="17">
        <f t="shared" si="0"/>
        <v>44988</v>
      </c>
      <c r="B10" s="18">
        <v>4.78</v>
      </c>
      <c r="C10" s="18">
        <v>3.85</v>
      </c>
      <c r="D10" s="19"/>
    </row>
    <row r="11" spans="1:4" ht="14">
      <c r="A11" s="17">
        <f t="shared" si="0"/>
        <v>44995</v>
      </c>
      <c r="B11" s="18">
        <v>4.8499999999999996</v>
      </c>
      <c r="C11" s="18">
        <v>3.85</v>
      </c>
      <c r="D11" s="19"/>
    </row>
    <row r="12" spans="1:4" ht="14">
      <c r="A12" s="17">
        <f t="shared" si="0"/>
        <v>45002</v>
      </c>
      <c r="B12" s="18">
        <v>4.71</v>
      </c>
      <c r="C12" s="18">
        <v>3.85</v>
      </c>
      <c r="D12" s="19"/>
    </row>
    <row r="13" spans="1:4" ht="14">
      <c r="A13" s="17">
        <f t="shared" si="0"/>
        <v>45009</v>
      </c>
      <c r="B13" s="18">
        <v>4.78</v>
      </c>
      <c r="C13" s="18">
        <v>3.85</v>
      </c>
      <c r="D13" s="19"/>
    </row>
    <row r="14" spans="1:4" ht="14">
      <c r="A14" s="17">
        <f t="shared" si="0"/>
        <v>45016</v>
      </c>
      <c r="B14" s="18">
        <v>4.6399999999999997</v>
      </c>
      <c r="C14" s="18">
        <v>3.71</v>
      </c>
      <c r="D14" s="19"/>
    </row>
    <row r="15" spans="1:4" ht="14">
      <c r="A15" s="17">
        <f t="shared" si="0"/>
        <v>45023</v>
      </c>
      <c r="B15" s="21">
        <v>4.71</v>
      </c>
      <c r="C15" s="21">
        <v>3.85</v>
      </c>
      <c r="D15" s="19"/>
    </row>
    <row r="16" spans="1:4" ht="14">
      <c r="A16" s="17">
        <f t="shared" si="0"/>
        <v>45030</v>
      </c>
      <c r="B16" s="21">
        <v>4.78</v>
      </c>
      <c r="C16" s="21">
        <v>3.85</v>
      </c>
      <c r="D16" s="19"/>
    </row>
    <row r="17" spans="1:4" ht="14">
      <c r="A17" s="17">
        <f t="shared" si="0"/>
        <v>45037</v>
      </c>
      <c r="B17" s="21">
        <v>4.71</v>
      </c>
      <c r="C17" s="13">
        <v>3.85</v>
      </c>
      <c r="D17" s="19"/>
    </row>
    <row r="18" spans="1:4" ht="14">
      <c r="A18" s="17">
        <f t="shared" si="0"/>
        <v>45044</v>
      </c>
      <c r="B18" s="21">
        <v>4.78</v>
      </c>
      <c r="C18" s="21">
        <v>3.85</v>
      </c>
      <c r="D18" s="19"/>
    </row>
    <row r="19" spans="1:4" ht="14">
      <c r="A19" s="17">
        <f t="shared" si="0"/>
        <v>45051</v>
      </c>
      <c r="B19" s="21">
        <v>4.78</v>
      </c>
      <c r="C19" s="21">
        <v>3.85</v>
      </c>
      <c r="D19" s="19"/>
    </row>
    <row r="20" spans="1:4" ht="14">
      <c r="A20" s="17">
        <f t="shared" si="0"/>
        <v>45058</v>
      </c>
      <c r="B20" s="21">
        <v>4.71</v>
      </c>
      <c r="C20" s="21">
        <v>3.85</v>
      </c>
      <c r="D20" s="19"/>
    </row>
    <row r="21" spans="1:4" ht="14">
      <c r="A21" s="17">
        <f t="shared" si="0"/>
        <v>45065</v>
      </c>
      <c r="B21" s="21">
        <v>4.71</v>
      </c>
      <c r="C21" s="21">
        <v>3.85</v>
      </c>
      <c r="D21" s="19"/>
    </row>
    <row r="22" spans="1:4" ht="14">
      <c r="A22" s="17">
        <f>A21+7</f>
        <v>45072</v>
      </c>
      <c r="B22" s="21">
        <v>4.78</v>
      </c>
      <c r="C22" s="21">
        <v>3.85</v>
      </c>
      <c r="D22" s="19"/>
    </row>
    <row r="23" spans="1:4" ht="14">
      <c r="A23" s="17">
        <f t="shared" si="0"/>
        <v>45079</v>
      </c>
      <c r="B23" s="21">
        <v>4.78</v>
      </c>
      <c r="C23" s="21">
        <v>3.85</v>
      </c>
      <c r="D23" s="19"/>
    </row>
    <row r="24" spans="1:4" ht="14">
      <c r="A24" s="17">
        <f t="shared" si="0"/>
        <v>45086</v>
      </c>
      <c r="B24" s="21">
        <v>4.78</v>
      </c>
      <c r="C24" s="21">
        <v>3.85</v>
      </c>
      <c r="D24" s="19"/>
    </row>
    <row r="25" spans="1:4" ht="14">
      <c r="A25" s="17">
        <f t="shared" si="0"/>
        <v>45093</v>
      </c>
      <c r="B25" s="21">
        <v>4.78</v>
      </c>
      <c r="C25" s="21">
        <v>3.85</v>
      </c>
      <c r="D25" s="19"/>
    </row>
    <row r="26" spans="1:4" ht="14">
      <c r="A26" s="17">
        <f t="shared" si="0"/>
        <v>45100</v>
      </c>
      <c r="B26" s="13">
        <v>4.78</v>
      </c>
      <c r="C26" s="21">
        <v>3.92</v>
      </c>
      <c r="D26" s="19"/>
    </row>
    <row r="27" spans="1:4" ht="14">
      <c r="A27" s="17">
        <f t="shared" si="0"/>
        <v>45107</v>
      </c>
      <c r="B27" s="21">
        <v>4.78</v>
      </c>
      <c r="C27" s="21">
        <v>3.85</v>
      </c>
      <c r="D27" s="19"/>
    </row>
    <row r="28" spans="1:4" ht="14">
      <c r="A28" s="17">
        <f t="shared" si="0"/>
        <v>45114</v>
      </c>
      <c r="B28" s="21">
        <v>4.78</v>
      </c>
      <c r="C28" s="21">
        <v>3.92</v>
      </c>
      <c r="D28" s="19"/>
    </row>
    <row r="29" spans="1:4" ht="14">
      <c r="A29" s="17">
        <f t="shared" si="0"/>
        <v>45121</v>
      </c>
      <c r="B29" s="21">
        <v>4.71</v>
      </c>
      <c r="C29" s="21">
        <v>3.92</v>
      </c>
      <c r="D29" s="19"/>
    </row>
    <row r="30" spans="1:4" ht="14">
      <c r="A30" s="17">
        <f t="shared" si="0"/>
        <v>45128</v>
      </c>
      <c r="B30" s="21">
        <v>4.71</v>
      </c>
      <c r="C30" s="21">
        <v>4</v>
      </c>
      <c r="D30" s="19"/>
    </row>
    <row r="31" spans="1:4" ht="14">
      <c r="A31" s="17">
        <f t="shared" si="0"/>
        <v>45135</v>
      </c>
      <c r="B31" s="21">
        <v>4.8499999999999996</v>
      </c>
      <c r="C31" s="21">
        <v>3.92</v>
      </c>
      <c r="D31" s="19"/>
    </row>
    <row r="32" spans="1:4" ht="14">
      <c r="A32" s="17">
        <f t="shared" si="0"/>
        <v>45142</v>
      </c>
      <c r="B32" s="21">
        <v>4.78</v>
      </c>
      <c r="C32" s="21">
        <v>3.92</v>
      </c>
      <c r="D32" s="19"/>
    </row>
    <row r="33" spans="1:4" ht="14">
      <c r="A33" s="17">
        <f t="shared" si="0"/>
        <v>45149</v>
      </c>
      <c r="B33" s="21">
        <v>4.71</v>
      </c>
      <c r="C33" s="21">
        <v>3.92</v>
      </c>
      <c r="D33" s="19"/>
    </row>
    <row r="34" spans="1:4" ht="14">
      <c r="A34" s="17">
        <f t="shared" si="0"/>
        <v>45156</v>
      </c>
      <c r="B34" s="21">
        <v>4.78</v>
      </c>
      <c r="C34" s="21">
        <v>3.85</v>
      </c>
      <c r="D34" s="19"/>
    </row>
    <row r="35" spans="1:4" ht="14">
      <c r="A35" s="17">
        <f t="shared" si="0"/>
        <v>45163</v>
      </c>
      <c r="B35" s="21">
        <v>4.78</v>
      </c>
      <c r="C35" s="21">
        <v>3.92</v>
      </c>
      <c r="D35" s="19"/>
    </row>
    <row r="36" spans="1:4" ht="14">
      <c r="A36" s="17">
        <f t="shared" si="0"/>
        <v>45170</v>
      </c>
      <c r="B36" s="21">
        <v>4.92</v>
      </c>
      <c r="C36" s="21">
        <v>4</v>
      </c>
      <c r="D36" s="19"/>
    </row>
    <row r="37" spans="1:4" ht="14">
      <c r="A37" s="17">
        <f t="shared" si="0"/>
        <v>45177</v>
      </c>
      <c r="B37" s="14">
        <v>4.78</v>
      </c>
      <c r="C37" s="18">
        <v>3.85</v>
      </c>
      <c r="D37" s="19"/>
    </row>
    <row r="38" spans="1:4" ht="14">
      <c r="A38" s="17">
        <f t="shared" si="0"/>
        <v>45184</v>
      </c>
      <c r="B38" s="18">
        <v>4.78</v>
      </c>
      <c r="C38" s="18">
        <v>3.85</v>
      </c>
      <c r="D38" s="19"/>
    </row>
    <row r="39" spans="1:4" ht="14">
      <c r="A39" s="17">
        <f t="shared" si="0"/>
        <v>45191</v>
      </c>
      <c r="B39" s="18">
        <v>4.78</v>
      </c>
      <c r="C39" s="18">
        <v>3.92</v>
      </c>
      <c r="D39" s="19"/>
    </row>
    <row r="40" spans="1:4" ht="14">
      <c r="A40" s="17">
        <f t="shared" si="0"/>
        <v>45198</v>
      </c>
      <c r="B40" s="18">
        <v>4.71</v>
      </c>
      <c r="C40" s="18">
        <v>3.92</v>
      </c>
      <c r="D40" s="19"/>
    </row>
    <row r="41" spans="1:4" ht="14">
      <c r="A41" s="17">
        <f t="shared" si="0"/>
        <v>45205</v>
      </c>
      <c r="B41" s="18">
        <v>4.71</v>
      </c>
      <c r="C41" s="18">
        <v>3.85</v>
      </c>
      <c r="D41" s="19"/>
    </row>
    <row r="42" spans="1:4" ht="14">
      <c r="A42" s="17">
        <f t="shared" si="0"/>
        <v>45212</v>
      </c>
      <c r="B42" s="18">
        <v>4.78</v>
      </c>
      <c r="C42" s="18">
        <v>3.85</v>
      </c>
      <c r="D42" s="19"/>
    </row>
    <row r="43" spans="1:4" ht="14">
      <c r="A43" s="17">
        <f t="shared" si="0"/>
        <v>45219</v>
      </c>
      <c r="B43" s="14">
        <v>4.78</v>
      </c>
      <c r="C43" s="14">
        <v>3.92</v>
      </c>
      <c r="D43" s="19"/>
    </row>
    <row r="44" spans="1:4" ht="14">
      <c r="A44" s="17">
        <f t="shared" si="0"/>
        <v>45226</v>
      </c>
      <c r="B44" s="18">
        <v>4.71</v>
      </c>
      <c r="C44" s="18">
        <v>3.92</v>
      </c>
      <c r="D44" s="19"/>
    </row>
    <row r="45" spans="1:4" ht="14">
      <c r="A45" s="17">
        <f t="shared" si="0"/>
        <v>45233</v>
      </c>
      <c r="B45" s="18">
        <v>4.78</v>
      </c>
      <c r="C45" s="18">
        <v>3.92</v>
      </c>
      <c r="D45" s="19"/>
    </row>
    <row r="46" spans="1:4" ht="14">
      <c r="A46" s="17">
        <f t="shared" si="0"/>
        <v>45240</v>
      </c>
      <c r="B46" s="18">
        <v>4.78</v>
      </c>
      <c r="C46" s="18">
        <v>4</v>
      </c>
      <c r="D46" s="19"/>
    </row>
    <row r="47" spans="1:4" ht="14">
      <c r="A47" s="17">
        <f t="shared" si="0"/>
        <v>45247</v>
      </c>
      <c r="B47" s="18">
        <v>4.78</v>
      </c>
      <c r="C47" s="18">
        <v>3.92</v>
      </c>
      <c r="D47" s="19"/>
    </row>
    <row r="48" spans="1:4" ht="14">
      <c r="A48" s="17">
        <f t="shared" si="0"/>
        <v>45254</v>
      </c>
      <c r="B48" s="18">
        <v>4.78</v>
      </c>
      <c r="C48" s="18">
        <v>3.85</v>
      </c>
      <c r="D48" s="19"/>
    </row>
    <row r="49" spans="1:4" ht="14">
      <c r="A49" s="17">
        <f t="shared" si="0"/>
        <v>45261</v>
      </c>
      <c r="B49" s="18">
        <v>4.71</v>
      </c>
      <c r="C49" s="18">
        <v>3.85</v>
      </c>
      <c r="D49" s="19"/>
    </row>
    <row r="50" spans="1:4" ht="14">
      <c r="A50" s="17">
        <f t="shared" si="0"/>
        <v>45268</v>
      </c>
      <c r="B50" s="18">
        <v>4.78</v>
      </c>
      <c r="C50" s="18">
        <v>3.85</v>
      </c>
      <c r="D50" s="19"/>
    </row>
    <row r="51" spans="1:4" ht="14">
      <c r="A51" s="17">
        <f t="shared" si="0"/>
        <v>45275</v>
      </c>
      <c r="B51" s="18">
        <v>4.78</v>
      </c>
      <c r="C51" s="18">
        <v>3.85</v>
      </c>
      <c r="D51" s="19"/>
    </row>
    <row r="52" spans="1:4" ht="14">
      <c r="A52" s="17">
        <f t="shared" si="0"/>
        <v>45282</v>
      </c>
      <c r="B52" s="18">
        <v>4.78</v>
      </c>
      <c r="C52" s="18">
        <v>3.85</v>
      </c>
      <c r="D52" s="19"/>
    </row>
    <row r="53" spans="1:4" ht="14">
      <c r="A53" s="17">
        <f t="shared" si="0"/>
        <v>45289</v>
      </c>
      <c r="B53" s="18">
        <v>4.78</v>
      </c>
      <c r="C53" s="18">
        <v>3.85</v>
      </c>
      <c r="D53" s="19"/>
    </row>
    <row r="54" spans="1:4">
      <c r="A54" s="20"/>
      <c r="D54" s="19"/>
    </row>
    <row r="55" spans="1:4">
      <c r="A55" s="20"/>
      <c r="D55" s="19"/>
    </row>
    <row r="56" spans="1:4">
      <c r="A56" s="20"/>
      <c r="D56" s="19"/>
    </row>
    <row r="57" spans="1:4">
      <c r="A57" s="20"/>
      <c r="D57" s="19"/>
    </row>
    <row r="58" spans="1:4">
      <c r="A58" s="20"/>
      <c r="D58" s="19"/>
    </row>
    <row r="59" spans="1:4">
      <c r="A59" s="20"/>
      <c r="D59" s="19"/>
    </row>
    <row r="60" spans="1:4">
      <c r="A60" s="20"/>
    </row>
    <row r="61" spans="1:4">
      <c r="A61" s="20"/>
    </row>
    <row r="62" spans="1:4">
      <c r="A62" s="20"/>
    </row>
    <row r="63" spans="1:4">
      <c r="A63" s="20"/>
    </row>
    <row r="64" spans="1:4">
      <c r="A64" s="20"/>
    </row>
    <row r="65" spans="1:1">
      <c r="A65" s="20"/>
    </row>
    <row r="66" spans="1:1">
      <c r="A66" s="20"/>
    </row>
    <row r="67" spans="1:1">
      <c r="A67" s="20"/>
    </row>
    <row r="68" spans="1:1">
      <c r="A68" s="20"/>
    </row>
    <row r="69" spans="1:1">
      <c r="A69" s="20"/>
    </row>
    <row r="70" spans="1:1">
      <c r="A70" s="20"/>
    </row>
    <row r="71" spans="1:1">
      <c r="A71" s="20"/>
    </row>
    <row r="72" spans="1:1">
      <c r="A72" s="20"/>
    </row>
    <row r="73" spans="1:1">
      <c r="A73" s="20"/>
    </row>
    <row r="74" spans="1:1">
      <c r="A74" s="20"/>
    </row>
    <row r="75" spans="1:1">
      <c r="A75" s="20"/>
    </row>
    <row r="76" spans="1:1">
      <c r="A76" s="20"/>
    </row>
    <row r="77" spans="1:1">
      <c r="A77" s="20"/>
    </row>
    <row r="78" spans="1:1">
      <c r="A78" s="20"/>
    </row>
    <row r="79" spans="1:1">
      <c r="A79" s="20"/>
    </row>
    <row r="80" spans="1:1">
      <c r="A80" s="20"/>
    </row>
    <row r="81" spans="1:1">
      <c r="A81" s="20"/>
    </row>
    <row r="82" spans="1:1">
      <c r="A82" s="20"/>
    </row>
    <row r="83" spans="1:1">
      <c r="A83" s="20"/>
    </row>
    <row r="84" spans="1:1">
      <c r="A84" s="20"/>
    </row>
    <row r="85" spans="1:1">
      <c r="A85" s="20"/>
    </row>
    <row r="86" spans="1:1">
      <c r="A86" s="20"/>
    </row>
    <row r="87" spans="1:1">
      <c r="A87" s="20"/>
    </row>
    <row r="88" spans="1:1">
      <c r="A88" s="20"/>
    </row>
    <row r="89" spans="1:1">
      <c r="A89" s="20"/>
    </row>
    <row r="90" spans="1:1">
      <c r="A90" s="20"/>
    </row>
    <row r="91" spans="1:1">
      <c r="A91" s="20"/>
    </row>
    <row r="92" spans="1:1">
      <c r="A92" s="20"/>
    </row>
    <row r="93" spans="1:1">
      <c r="A93" s="20"/>
    </row>
    <row r="94" spans="1:1">
      <c r="A94" s="20"/>
    </row>
    <row r="95" spans="1:1">
      <c r="A95" s="20"/>
    </row>
    <row r="96" spans="1:1">
      <c r="A96" s="20"/>
    </row>
    <row r="97" spans="1:1">
      <c r="A97" s="20"/>
    </row>
    <row r="98" spans="1:1">
      <c r="A98" s="20"/>
    </row>
    <row r="99" spans="1:1">
      <c r="A99" s="20"/>
    </row>
    <row r="100" spans="1:1">
      <c r="A100" s="20"/>
    </row>
    <row r="101" spans="1:1">
      <c r="A101" s="20"/>
    </row>
    <row r="102" spans="1:1">
      <c r="A102" s="20"/>
    </row>
    <row r="103" spans="1:1">
      <c r="A103" s="20"/>
    </row>
    <row r="104" spans="1:1">
      <c r="A104" s="20"/>
    </row>
    <row r="105" spans="1:1">
      <c r="A105" s="20"/>
    </row>
    <row r="106" spans="1:1">
      <c r="A106" s="20"/>
    </row>
  </sheetData>
  <phoneticPr fontId="1"/>
  <pageMargins left="0.7" right="0.7" top="0.35" bottom="0.13" header="0.3" footer="0.3"/>
  <pageSetup paperSize="9" fitToWidth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113"/>
  <sheetViews>
    <sheetView workbookViewId="0">
      <selection activeCell="P3" sqref="P3"/>
    </sheetView>
  </sheetViews>
  <sheetFormatPr defaultRowHeight="13"/>
  <cols>
    <col min="1" max="1" width="9" customWidth="1"/>
    <col min="2" max="2" width="10.453125" bestFit="1" customWidth="1"/>
    <col min="3" max="3" width="11.7265625" customWidth="1"/>
    <col min="4" max="4" width="10.453125" customWidth="1"/>
    <col min="6" max="6" width="11.36328125" bestFit="1" customWidth="1"/>
  </cols>
  <sheetData>
    <row r="1" spans="1:6">
      <c r="A1" s="5">
        <v>7</v>
      </c>
    </row>
    <row r="2" spans="1:6" ht="19">
      <c r="B2" s="3" t="s">
        <v>3</v>
      </c>
    </row>
    <row r="3" spans="1:6">
      <c r="A3" s="1"/>
      <c r="B3" s="1"/>
      <c r="C3" s="1"/>
      <c r="D3" s="1"/>
      <c r="E3" s="1"/>
      <c r="F3" s="1"/>
    </row>
    <row r="4" spans="1:6">
      <c r="C4" t="s">
        <v>0</v>
      </c>
      <c r="D4" t="s">
        <v>1</v>
      </c>
    </row>
    <row r="5" spans="1:6" ht="42" customHeight="1">
      <c r="B5" s="10"/>
      <c r="C5" s="6">
        <v>1.55</v>
      </c>
      <c r="D5" s="6">
        <v>1.66</v>
      </c>
      <c r="F5" s="4"/>
    </row>
    <row r="6" spans="1:6" ht="42" customHeight="1">
      <c r="B6" s="8">
        <v>40522</v>
      </c>
      <c r="C6" s="6">
        <v>2</v>
      </c>
      <c r="D6" s="6">
        <v>1.53</v>
      </c>
      <c r="F6" s="4"/>
    </row>
    <row r="7" spans="1:6" ht="42" customHeight="1">
      <c r="B7" s="8">
        <f>B6+$A$1</f>
        <v>40529</v>
      </c>
      <c r="C7" s="6">
        <v>2.0699999999999998</v>
      </c>
      <c r="D7" s="6">
        <v>1.71</v>
      </c>
      <c r="F7" s="2"/>
    </row>
    <row r="8" spans="1:6" ht="42" customHeight="1">
      <c r="B8" s="8">
        <f t="shared" ref="B8:B61" si="0">B7+$A$1</f>
        <v>40536</v>
      </c>
      <c r="C8" s="6">
        <v>1.92</v>
      </c>
      <c r="D8" s="6">
        <v>1.57</v>
      </c>
      <c r="F8" s="4"/>
    </row>
    <row r="9" spans="1:6" ht="42" customHeight="1">
      <c r="B9" s="8">
        <f t="shared" si="0"/>
        <v>40543</v>
      </c>
      <c r="C9" s="6">
        <v>1.76</v>
      </c>
      <c r="D9" s="6">
        <v>1.53</v>
      </c>
      <c r="F9" s="4"/>
    </row>
    <row r="10" spans="1:6" ht="42" customHeight="1">
      <c r="B10" s="8">
        <f t="shared" si="0"/>
        <v>40550</v>
      </c>
      <c r="C10" s="6">
        <v>2</v>
      </c>
      <c r="D10" s="6">
        <v>1.71</v>
      </c>
      <c r="F10" s="4"/>
    </row>
    <row r="11" spans="1:6" ht="42" customHeight="1">
      <c r="B11" s="8">
        <f t="shared" si="0"/>
        <v>40557</v>
      </c>
      <c r="C11" s="6">
        <v>2</v>
      </c>
      <c r="D11" s="6">
        <v>1.78</v>
      </c>
      <c r="F11" s="4"/>
    </row>
    <row r="12" spans="1:6" ht="42" customHeight="1">
      <c r="B12" s="8">
        <f t="shared" si="0"/>
        <v>40564</v>
      </c>
      <c r="C12" s="6">
        <v>2</v>
      </c>
      <c r="D12" s="6">
        <v>1.92</v>
      </c>
      <c r="F12" s="4"/>
    </row>
    <row r="13" spans="1:6" ht="42" customHeight="1">
      <c r="B13" s="8">
        <f t="shared" si="0"/>
        <v>40571</v>
      </c>
      <c r="C13" s="6">
        <v>2</v>
      </c>
      <c r="D13" s="6">
        <v>2</v>
      </c>
      <c r="F13" s="4"/>
    </row>
    <row r="14" spans="1:6" ht="42" customHeight="1">
      <c r="B14" s="8">
        <f t="shared" si="0"/>
        <v>40578</v>
      </c>
      <c r="C14" s="6">
        <v>2.0699999999999998</v>
      </c>
      <c r="D14" s="6">
        <v>1.92</v>
      </c>
      <c r="F14" s="4"/>
    </row>
    <row r="15" spans="1:6" ht="42" customHeight="1">
      <c r="B15" s="8">
        <f t="shared" si="0"/>
        <v>40585</v>
      </c>
      <c r="C15" s="6">
        <v>1.75</v>
      </c>
      <c r="D15" s="6">
        <v>1.75</v>
      </c>
      <c r="F15" s="4"/>
    </row>
    <row r="16" spans="1:6" ht="42" customHeight="1">
      <c r="B16" s="8">
        <f t="shared" si="0"/>
        <v>40592</v>
      </c>
      <c r="C16" s="6">
        <v>1.92</v>
      </c>
      <c r="D16" s="6">
        <v>1.92</v>
      </c>
      <c r="F16" s="4"/>
    </row>
    <row r="17" spans="2:6" ht="42" customHeight="1">
      <c r="B17" s="8">
        <f t="shared" si="0"/>
        <v>40599</v>
      </c>
      <c r="C17" s="6">
        <v>1.92</v>
      </c>
      <c r="D17" s="6">
        <v>1.85</v>
      </c>
      <c r="F17" s="4"/>
    </row>
    <row r="18" spans="2:6" ht="42" customHeight="1">
      <c r="B18" s="8">
        <f t="shared" si="0"/>
        <v>40606</v>
      </c>
      <c r="C18" s="6">
        <v>1.76</v>
      </c>
      <c r="D18" s="6">
        <v>1.76</v>
      </c>
      <c r="F18" s="4"/>
    </row>
    <row r="19" spans="2:6" ht="42" customHeight="1">
      <c r="B19" s="8">
        <f t="shared" si="0"/>
        <v>40613</v>
      </c>
      <c r="C19" s="9">
        <v>2</v>
      </c>
      <c r="D19" s="9">
        <v>1.76</v>
      </c>
      <c r="F19" s="4"/>
    </row>
    <row r="20" spans="2:6" ht="42" customHeight="1">
      <c r="B20" s="8">
        <f t="shared" si="0"/>
        <v>40620</v>
      </c>
      <c r="C20" s="9">
        <v>1.92</v>
      </c>
      <c r="D20" s="9">
        <v>1.92</v>
      </c>
      <c r="F20" s="4"/>
    </row>
    <row r="21" spans="2:6" ht="42" customHeight="1">
      <c r="B21" s="8">
        <f t="shared" si="0"/>
        <v>40627</v>
      </c>
      <c r="C21" s="9">
        <v>1.84</v>
      </c>
      <c r="D21" s="9">
        <v>1.76</v>
      </c>
      <c r="F21" s="4"/>
    </row>
    <row r="22" spans="2:6" ht="42" customHeight="1">
      <c r="B22" s="8">
        <f t="shared" si="0"/>
        <v>40634</v>
      </c>
      <c r="C22" s="9">
        <v>1.84</v>
      </c>
      <c r="D22" s="9">
        <v>1.84</v>
      </c>
      <c r="F22" s="4"/>
    </row>
    <row r="23" spans="2:6" ht="42" customHeight="1">
      <c r="B23" s="8">
        <f t="shared" si="0"/>
        <v>40641</v>
      </c>
      <c r="C23" s="9">
        <v>1.76</v>
      </c>
      <c r="D23" s="9">
        <v>1.76</v>
      </c>
      <c r="F23" s="4"/>
    </row>
    <row r="24" spans="2:6" ht="42" customHeight="1">
      <c r="B24" s="8">
        <f t="shared" si="0"/>
        <v>40648</v>
      </c>
      <c r="C24" s="9">
        <v>1.76</v>
      </c>
      <c r="D24" s="9">
        <v>1.76</v>
      </c>
      <c r="F24" s="4"/>
    </row>
    <row r="25" spans="2:6" ht="42" customHeight="1">
      <c r="B25" s="8">
        <f t="shared" si="0"/>
        <v>40655</v>
      </c>
      <c r="C25" s="9">
        <v>2</v>
      </c>
      <c r="D25" s="9">
        <v>1.9</v>
      </c>
      <c r="F25" s="4"/>
    </row>
    <row r="26" spans="2:6" ht="42" customHeight="1">
      <c r="B26" s="8">
        <f t="shared" si="0"/>
        <v>40662</v>
      </c>
      <c r="C26" s="9">
        <v>2.16</v>
      </c>
      <c r="D26" s="9">
        <v>2.08</v>
      </c>
      <c r="F26" s="4"/>
    </row>
    <row r="27" spans="2:6" ht="42" customHeight="1">
      <c r="B27" s="8">
        <f t="shared" si="0"/>
        <v>40669</v>
      </c>
      <c r="C27" s="9">
        <v>2</v>
      </c>
      <c r="D27" s="9">
        <v>2</v>
      </c>
      <c r="F27" s="4"/>
    </row>
    <row r="28" spans="2:6" ht="42" customHeight="1">
      <c r="B28" s="8">
        <f t="shared" si="0"/>
        <v>40676</v>
      </c>
      <c r="C28" s="9">
        <v>2.08</v>
      </c>
      <c r="D28" s="9">
        <v>2.08</v>
      </c>
      <c r="F28" s="4"/>
    </row>
    <row r="29" spans="2:6" ht="42" customHeight="1">
      <c r="B29" s="8">
        <f t="shared" si="0"/>
        <v>40683</v>
      </c>
      <c r="C29" s="9">
        <v>2.15</v>
      </c>
      <c r="D29" s="9">
        <v>2</v>
      </c>
      <c r="F29" s="4"/>
    </row>
    <row r="30" spans="2:6" ht="42" customHeight="1">
      <c r="B30" s="8">
        <f t="shared" si="0"/>
        <v>40690</v>
      </c>
      <c r="C30" s="9">
        <v>1.38</v>
      </c>
      <c r="D30" s="9">
        <v>1.23</v>
      </c>
      <c r="F30" s="4"/>
    </row>
    <row r="31" spans="2:6" ht="42" customHeight="1">
      <c r="B31" s="8">
        <f t="shared" si="0"/>
        <v>40697</v>
      </c>
      <c r="C31" s="9">
        <v>1.5</v>
      </c>
      <c r="D31" s="9">
        <v>1.5</v>
      </c>
      <c r="F31" s="4"/>
    </row>
    <row r="32" spans="2:6" ht="42" customHeight="1">
      <c r="B32" s="8">
        <f t="shared" si="0"/>
        <v>40704</v>
      </c>
      <c r="C32" s="9">
        <v>1.4</v>
      </c>
      <c r="D32" s="9">
        <v>1.4</v>
      </c>
      <c r="F32" s="4"/>
    </row>
    <row r="33" spans="2:6" ht="42" customHeight="1">
      <c r="B33" s="8">
        <f t="shared" si="0"/>
        <v>40711</v>
      </c>
      <c r="C33" s="9">
        <v>1.8</v>
      </c>
      <c r="D33" s="9">
        <v>1.8</v>
      </c>
      <c r="F33" s="4"/>
    </row>
    <row r="34" spans="2:6" ht="42" customHeight="1">
      <c r="B34" s="8">
        <f t="shared" si="0"/>
        <v>40718</v>
      </c>
      <c r="C34" s="9">
        <v>1.7</v>
      </c>
      <c r="D34" s="9">
        <v>1.7</v>
      </c>
      <c r="F34" s="4"/>
    </row>
    <row r="35" spans="2:6" ht="42" customHeight="1">
      <c r="B35" s="8">
        <f t="shared" si="0"/>
        <v>40725</v>
      </c>
      <c r="C35" s="9">
        <v>1.7</v>
      </c>
      <c r="D35" s="9">
        <v>1.6</v>
      </c>
      <c r="F35" s="4"/>
    </row>
    <row r="36" spans="2:6" ht="42" customHeight="1">
      <c r="B36" s="8">
        <f t="shared" si="0"/>
        <v>40732</v>
      </c>
      <c r="C36" s="9">
        <v>1.9</v>
      </c>
      <c r="D36" s="9">
        <v>1.8</v>
      </c>
      <c r="F36" s="4"/>
    </row>
    <row r="37" spans="2:6" ht="42" customHeight="1">
      <c r="B37" s="8">
        <f t="shared" si="0"/>
        <v>40739</v>
      </c>
      <c r="C37" s="9">
        <v>1.72</v>
      </c>
      <c r="D37" s="9">
        <v>1.72</v>
      </c>
      <c r="F37" s="4"/>
    </row>
    <row r="38" spans="2:6" ht="42" customHeight="1">
      <c r="B38" s="8">
        <f t="shared" si="0"/>
        <v>40746</v>
      </c>
      <c r="C38" s="9">
        <v>1.75</v>
      </c>
      <c r="D38" s="9">
        <v>1.75</v>
      </c>
      <c r="F38" s="4"/>
    </row>
    <row r="39" spans="2:6" ht="42" customHeight="1">
      <c r="B39" s="8">
        <f t="shared" si="0"/>
        <v>40753</v>
      </c>
      <c r="C39" s="9">
        <v>1.75</v>
      </c>
      <c r="D39" s="9">
        <v>1.75</v>
      </c>
      <c r="F39" s="4"/>
    </row>
    <row r="40" spans="2:6" ht="42" customHeight="1">
      <c r="B40" s="8">
        <f t="shared" si="0"/>
        <v>40760</v>
      </c>
      <c r="C40" s="9">
        <v>1.75</v>
      </c>
      <c r="D40" s="9">
        <v>1.75</v>
      </c>
      <c r="F40" s="4"/>
    </row>
    <row r="41" spans="2:6" ht="42" customHeight="1">
      <c r="B41" s="8">
        <f t="shared" si="0"/>
        <v>40767</v>
      </c>
      <c r="C41" s="9">
        <v>2.08</v>
      </c>
      <c r="D41" s="9">
        <v>2.08</v>
      </c>
      <c r="F41" s="4"/>
    </row>
    <row r="42" spans="2:6" ht="42" customHeight="1">
      <c r="B42" s="8">
        <f t="shared" si="0"/>
        <v>40774</v>
      </c>
      <c r="C42" s="9">
        <v>1.9</v>
      </c>
      <c r="D42" s="9">
        <v>1.9</v>
      </c>
      <c r="F42" s="4"/>
    </row>
    <row r="43" spans="2:6" ht="42" customHeight="1">
      <c r="B43" s="8">
        <f t="shared" si="0"/>
        <v>40781</v>
      </c>
      <c r="C43" s="9">
        <v>2.16</v>
      </c>
      <c r="D43" s="9">
        <v>2.16</v>
      </c>
      <c r="F43" s="4"/>
    </row>
    <row r="44" spans="2:6" ht="42" customHeight="1">
      <c r="B44" s="8">
        <f t="shared" si="0"/>
        <v>40788</v>
      </c>
      <c r="C44" s="9">
        <v>2</v>
      </c>
      <c r="D44" s="9">
        <v>2</v>
      </c>
      <c r="F44" s="4"/>
    </row>
    <row r="45" spans="2:6" ht="42" customHeight="1">
      <c r="B45" s="8">
        <f t="shared" si="0"/>
        <v>40795</v>
      </c>
      <c r="C45" s="9">
        <v>2.08</v>
      </c>
      <c r="D45" s="9">
        <v>2.08</v>
      </c>
      <c r="F45" s="4"/>
    </row>
    <row r="46" spans="2:6" ht="42" customHeight="1">
      <c r="B46" s="8">
        <f t="shared" si="0"/>
        <v>40802</v>
      </c>
      <c r="C46" s="9">
        <v>2.08</v>
      </c>
      <c r="D46" s="9">
        <v>2.08</v>
      </c>
      <c r="F46" s="4"/>
    </row>
    <row r="47" spans="2:6" ht="42" customHeight="1">
      <c r="B47" s="8">
        <f t="shared" si="0"/>
        <v>40809</v>
      </c>
      <c r="C47" s="9">
        <v>2.16</v>
      </c>
      <c r="D47" s="9">
        <v>2.16</v>
      </c>
      <c r="F47" s="4"/>
    </row>
    <row r="48" spans="2:6" ht="42" customHeight="1">
      <c r="B48" s="8">
        <f t="shared" si="0"/>
        <v>40816</v>
      </c>
      <c r="C48" s="9">
        <v>2.33</v>
      </c>
      <c r="D48" s="9">
        <v>2.33</v>
      </c>
      <c r="F48" s="4"/>
    </row>
    <row r="49" spans="2:6" ht="42" customHeight="1">
      <c r="B49" s="8">
        <f t="shared" si="0"/>
        <v>40823</v>
      </c>
      <c r="C49" s="9">
        <v>2.41</v>
      </c>
      <c r="D49" s="9">
        <v>2.41</v>
      </c>
      <c r="F49" s="4"/>
    </row>
    <row r="50" spans="2:6" ht="42" customHeight="1">
      <c r="B50" s="8">
        <f t="shared" si="0"/>
        <v>40830</v>
      </c>
      <c r="C50" s="9">
        <v>2.5</v>
      </c>
      <c r="D50" s="9">
        <v>2.42</v>
      </c>
      <c r="F50" s="4"/>
    </row>
    <row r="51" spans="2:6" ht="42" customHeight="1">
      <c r="B51" s="8">
        <f t="shared" si="0"/>
        <v>40837</v>
      </c>
      <c r="C51" s="9">
        <v>2.5</v>
      </c>
      <c r="D51" s="9">
        <v>2.5</v>
      </c>
      <c r="F51" s="4"/>
    </row>
    <row r="52" spans="2:6" ht="42" customHeight="1">
      <c r="B52" s="8">
        <f t="shared" si="0"/>
        <v>40844</v>
      </c>
      <c r="C52" s="9">
        <v>2.57</v>
      </c>
      <c r="D52" s="9">
        <v>2.64</v>
      </c>
      <c r="F52" s="4"/>
    </row>
    <row r="53" spans="2:6" ht="42" customHeight="1">
      <c r="B53" s="8">
        <f t="shared" si="0"/>
        <v>40851</v>
      </c>
      <c r="C53" s="9">
        <v>2.64</v>
      </c>
      <c r="D53" s="9">
        <v>2.64</v>
      </c>
      <c r="F53" s="4"/>
    </row>
    <row r="54" spans="2:6" ht="42" customHeight="1">
      <c r="B54" s="8">
        <f t="shared" si="0"/>
        <v>40858</v>
      </c>
      <c r="C54" s="9">
        <v>2.57</v>
      </c>
      <c r="D54" s="9">
        <v>2.57</v>
      </c>
      <c r="F54" s="4"/>
    </row>
    <row r="55" spans="2:6" ht="42" customHeight="1">
      <c r="B55" s="8">
        <f t="shared" si="0"/>
        <v>40865</v>
      </c>
      <c r="C55" s="9">
        <v>2.57</v>
      </c>
      <c r="D55" s="9">
        <v>2.5</v>
      </c>
      <c r="F55" s="4"/>
    </row>
    <row r="56" spans="2:6" ht="42" customHeight="1">
      <c r="B56" s="8">
        <f t="shared" si="0"/>
        <v>40872</v>
      </c>
      <c r="C56" s="9">
        <v>2.5</v>
      </c>
      <c r="D56" s="9">
        <v>2.71</v>
      </c>
      <c r="F56" s="4"/>
    </row>
    <row r="57" spans="2:6" ht="42" customHeight="1">
      <c r="B57" s="8">
        <f t="shared" si="0"/>
        <v>40879</v>
      </c>
      <c r="C57" s="9">
        <v>2.5</v>
      </c>
      <c r="D57" s="9">
        <v>2.64</v>
      </c>
      <c r="F57" s="4"/>
    </row>
    <row r="58" spans="2:6" ht="42" customHeight="1">
      <c r="B58" s="8">
        <f t="shared" si="0"/>
        <v>40886</v>
      </c>
      <c r="C58" s="9">
        <v>2.2799999999999998</v>
      </c>
      <c r="D58" s="9">
        <v>2.5</v>
      </c>
      <c r="F58" s="4"/>
    </row>
    <row r="59" spans="2:6" ht="42" customHeight="1">
      <c r="B59" s="8">
        <f t="shared" si="0"/>
        <v>40893</v>
      </c>
      <c r="C59" s="9">
        <v>2.14</v>
      </c>
      <c r="D59" s="9">
        <v>1.92</v>
      </c>
      <c r="F59" s="4"/>
    </row>
    <row r="60" spans="2:6" ht="42" customHeight="1">
      <c r="B60" s="8">
        <f t="shared" si="0"/>
        <v>40900</v>
      </c>
      <c r="C60" s="9">
        <v>2.0699999999999998</v>
      </c>
      <c r="D60" s="9">
        <v>1.71</v>
      </c>
      <c r="F60" s="4"/>
    </row>
    <row r="61" spans="2:6" ht="42" customHeight="1">
      <c r="B61" s="8">
        <f t="shared" si="0"/>
        <v>40907</v>
      </c>
      <c r="C61" s="9">
        <v>2</v>
      </c>
      <c r="D61" s="9">
        <v>1.64</v>
      </c>
      <c r="F61" s="4"/>
    </row>
    <row r="62" spans="2:6">
      <c r="B62" s="1"/>
      <c r="F62" s="4"/>
    </row>
    <row r="63" spans="2:6">
      <c r="B63" s="1"/>
      <c r="F63" s="4"/>
    </row>
    <row r="64" spans="2:6">
      <c r="B64" s="1"/>
      <c r="F64" s="4"/>
    </row>
    <row r="65" spans="2:6">
      <c r="B65" s="1"/>
      <c r="F65" s="4"/>
    </row>
    <row r="66" spans="2:6">
      <c r="B66" s="1"/>
    </row>
    <row r="67" spans="2:6">
      <c r="B67" s="1"/>
    </row>
    <row r="68" spans="2:6">
      <c r="B68" s="1"/>
    </row>
    <row r="69" spans="2:6">
      <c r="B69" s="1"/>
    </row>
    <row r="70" spans="2:6">
      <c r="B70" s="1"/>
    </row>
    <row r="71" spans="2:6">
      <c r="B71" s="1"/>
    </row>
    <row r="72" spans="2:6">
      <c r="B72" s="1"/>
    </row>
    <row r="73" spans="2:6">
      <c r="B73" s="2"/>
    </row>
    <row r="74" spans="2:6">
      <c r="B74" s="2"/>
    </row>
    <row r="75" spans="2:6">
      <c r="B75" s="2"/>
    </row>
    <row r="76" spans="2:6">
      <c r="B76" s="2"/>
    </row>
    <row r="77" spans="2:6">
      <c r="B77" s="2"/>
    </row>
    <row r="78" spans="2:6">
      <c r="B78" s="2"/>
    </row>
    <row r="79" spans="2:6">
      <c r="B79" s="2"/>
    </row>
    <row r="80" spans="2:6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</sheetData>
  <phoneticPr fontId="1"/>
  <pageMargins left="0.25" right="0.25" top="0.13" bottom="0.13" header="0.13" footer="0.13"/>
  <pageSetup paperSize="9" scale="35" fitToWidth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topLeftCell="A10" workbookViewId="0">
      <selection activeCell="D10" sqref="D10"/>
    </sheetView>
  </sheetViews>
  <sheetFormatPr defaultRowHeight="13"/>
  <cols>
    <col min="1" max="1" width="9" customWidth="1"/>
    <col min="3" max="3" width="11.7265625" customWidth="1"/>
    <col min="4" max="4" width="10.453125" customWidth="1"/>
  </cols>
  <sheetData/>
  <phoneticPr fontId="1"/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14937-A8E0-49BA-BBEF-F16E1F3B9EAF}">
  <sheetPr>
    <pageSetUpPr fitToPage="1"/>
  </sheetPr>
  <dimension ref="A1:Y28"/>
  <sheetViews>
    <sheetView zoomScale="90" zoomScaleNormal="90" workbookViewId="0">
      <selection activeCell="B53" sqref="B53:C53"/>
    </sheetView>
  </sheetViews>
  <sheetFormatPr defaultRowHeight="13"/>
  <cols>
    <col min="1" max="1" width="9" customWidth="1"/>
  </cols>
  <sheetData>
    <row r="1" spans="1:25" ht="19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5" spans="1:2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</row>
    <row r="7" spans="1: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</row>
    <row r="8" spans="1: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</row>
    <row r="9" spans="1: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</row>
    <row r="10" spans="1: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</row>
    <row r="11" spans="1:2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</row>
    <row r="12" spans="1:2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</row>
    <row r="13" spans="1:2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</row>
    <row r="14" spans="1:2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</row>
    <row r="15" spans="1: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</row>
    <row r="16" spans="1:25" ht="12.5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</row>
    <row r="17" spans="1:2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</row>
    <row r="18" spans="1:2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</row>
    <row r="19" spans="1:2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</row>
    <row r="20" spans="1:2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</row>
    <row r="21" spans="1:2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</row>
    <row r="22" spans="1:2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</row>
    <row r="23" spans="1:2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</row>
    <row r="24" spans="1:2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</row>
    <row r="25" spans="1:2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</row>
    <row r="26" spans="1:2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</row>
    <row r="27" spans="1:2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</row>
    <row r="28" spans="1:2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</row>
  </sheetData>
  <mergeCells count="1">
    <mergeCell ref="A1:Y28"/>
  </mergeCells>
  <phoneticPr fontId="1"/>
  <pageMargins left="0.25" right="0.25" top="0.75" bottom="0.75" header="0.3" footer="0.3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AAC3A-2863-43C8-97EE-441CE41C100F}">
  <sheetPr>
    <pageSetUpPr fitToPage="1"/>
  </sheetPr>
  <dimension ref="A1:D106"/>
  <sheetViews>
    <sheetView topLeftCell="A43" zoomScaleNormal="100" zoomScaleSheetLayoutView="70" workbookViewId="0">
      <selection activeCell="B53" sqref="B53"/>
    </sheetView>
  </sheetViews>
  <sheetFormatPr defaultColWidth="9" defaultRowHeight="13"/>
  <cols>
    <col min="1" max="1" width="10" style="16" bestFit="1" customWidth="1"/>
    <col min="2" max="2" width="11.81640625" style="16" bestFit="1" customWidth="1"/>
    <col min="3" max="3" width="10.36328125" style="16" bestFit="1" customWidth="1"/>
    <col min="4" max="4" width="5.1796875" style="16" customWidth="1"/>
    <col min="5" max="21" width="9" style="16"/>
    <col min="22" max="22" width="8.90625" style="16" customWidth="1"/>
    <col min="23" max="16384" width="9" style="16"/>
  </cols>
  <sheetData>
    <row r="1" spans="1:4" s="109" customFormat="1" ht="14">
      <c r="A1" s="107" t="s">
        <v>75</v>
      </c>
      <c r="B1" s="15" t="s">
        <v>0</v>
      </c>
      <c r="C1" s="108" t="s">
        <v>1</v>
      </c>
    </row>
    <row r="2" spans="1:4" ht="14">
      <c r="A2" s="17">
        <v>44568</v>
      </c>
      <c r="B2" s="18">
        <v>4.8499999999999996</v>
      </c>
      <c r="C2" s="14">
        <v>4.07</v>
      </c>
      <c r="D2" s="19"/>
    </row>
    <row r="3" spans="1:4" ht="14">
      <c r="A3" s="17">
        <f>A2+7</f>
        <v>44575</v>
      </c>
      <c r="B3" s="18">
        <v>4.92</v>
      </c>
      <c r="C3" s="18">
        <v>4.07</v>
      </c>
      <c r="D3" s="19"/>
    </row>
    <row r="4" spans="1:4" ht="14">
      <c r="A4" s="17">
        <f t="shared" ref="A4:A53" si="0">A3+7</f>
        <v>44582</v>
      </c>
      <c r="B4" s="14">
        <v>4.8499999999999996</v>
      </c>
      <c r="C4" s="13">
        <v>4</v>
      </c>
      <c r="D4" s="20"/>
    </row>
    <row r="5" spans="1:4" ht="14">
      <c r="A5" s="17">
        <f t="shared" si="0"/>
        <v>44589</v>
      </c>
      <c r="B5" s="18">
        <v>4.8499999999999996</v>
      </c>
      <c r="C5" s="14">
        <v>3.92</v>
      </c>
      <c r="D5" s="19"/>
    </row>
    <row r="6" spans="1:4" ht="14">
      <c r="A6" s="17">
        <f t="shared" si="0"/>
        <v>44596</v>
      </c>
      <c r="B6" s="18">
        <v>4.6399999999999997</v>
      </c>
      <c r="C6" s="14">
        <v>3.85</v>
      </c>
      <c r="D6" s="4"/>
    </row>
    <row r="7" spans="1:4" ht="14">
      <c r="A7" s="17">
        <f t="shared" si="0"/>
        <v>44603</v>
      </c>
      <c r="B7" s="18">
        <v>4.71</v>
      </c>
      <c r="C7" s="18">
        <v>3.71</v>
      </c>
      <c r="D7" s="19"/>
    </row>
    <row r="8" spans="1:4" ht="14">
      <c r="A8" s="17">
        <f t="shared" si="0"/>
        <v>44610</v>
      </c>
      <c r="B8" s="18">
        <v>4.57</v>
      </c>
      <c r="C8" s="18">
        <v>3.85</v>
      </c>
      <c r="D8" s="19"/>
    </row>
    <row r="9" spans="1:4" ht="14">
      <c r="A9" s="17">
        <f t="shared" si="0"/>
        <v>44617</v>
      </c>
      <c r="B9" s="18">
        <v>4.57</v>
      </c>
      <c r="C9" s="18">
        <v>3.64</v>
      </c>
      <c r="D9" s="19"/>
    </row>
    <row r="10" spans="1:4" ht="14">
      <c r="A10" s="17">
        <f t="shared" si="0"/>
        <v>44624</v>
      </c>
      <c r="B10" s="18">
        <v>4.92</v>
      </c>
      <c r="C10" s="18">
        <v>3.85</v>
      </c>
      <c r="D10" s="19"/>
    </row>
    <row r="11" spans="1:4" ht="14">
      <c r="A11" s="17">
        <f t="shared" si="0"/>
        <v>44631</v>
      </c>
      <c r="B11" s="18">
        <v>4.8499999999999996</v>
      </c>
      <c r="C11" s="18">
        <v>3.71</v>
      </c>
      <c r="D11" s="19"/>
    </row>
    <row r="12" spans="1:4" ht="14">
      <c r="A12" s="17">
        <f t="shared" si="0"/>
        <v>44638</v>
      </c>
      <c r="B12" s="18">
        <v>4.78</v>
      </c>
      <c r="C12" s="18">
        <v>3.64</v>
      </c>
      <c r="D12" s="19"/>
    </row>
    <row r="13" spans="1:4" ht="14">
      <c r="A13" s="17">
        <f t="shared" si="0"/>
        <v>44645</v>
      </c>
      <c r="B13" s="18">
        <v>4.71</v>
      </c>
      <c r="C13" s="18">
        <v>3.78</v>
      </c>
      <c r="D13" s="19"/>
    </row>
    <row r="14" spans="1:4" ht="14">
      <c r="A14" s="17">
        <f t="shared" si="0"/>
        <v>44652</v>
      </c>
      <c r="B14" s="18">
        <v>4.71</v>
      </c>
      <c r="C14" s="18">
        <v>3.78</v>
      </c>
      <c r="D14" s="19"/>
    </row>
    <row r="15" spans="1:4" ht="14">
      <c r="A15" s="17">
        <f t="shared" si="0"/>
        <v>44659</v>
      </c>
      <c r="B15" s="21">
        <v>4.6399999999999997</v>
      </c>
      <c r="C15" s="21">
        <v>3.71</v>
      </c>
      <c r="D15" s="19"/>
    </row>
    <row r="16" spans="1:4" ht="14">
      <c r="A16" s="17">
        <f t="shared" si="0"/>
        <v>44666</v>
      </c>
      <c r="B16" s="21">
        <v>4.8499999999999996</v>
      </c>
      <c r="C16" s="21">
        <v>3.85</v>
      </c>
      <c r="D16" s="19"/>
    </row>
    <row r="17" spans="1:4" ht="14">
      <c r="A17" s="17">
        <f t="shared" si="0"/>
        <v>44673</v>
      </c>
      <c r="B17" s="21">
        <v>4.78</v>
      </c>
      <c r="C17" s="13">
        <v>3.85</v>
      </c>
      <c r="D17" s="19"/>
    </row>
    <row r="18" spans="1:4" ht="14">
      <c r="A18" s="17">
        <f t="shared" si="0"/>
        <v>44680</v>
      </c>
      <c r="B18" s="21">
        <v>4.78</v>
      </c>
      <c r="C18" s="21">
        <v>3.85</v>
      </c>
      <c r="D18" s="19"/>
    </row>
    <row r="19" spans="1:4" ht="14">
      <c r="A19" s="17">
        <f t="shared" si="0"/>
        <v>44687</v>
      </c>
      <c r="B19" s="21">
        <v>4.8499999999999996</v>
      </c>
      <c r="C19" s="21">
        <v>3.71</v>
      </c>
      <c r="D19" s="19"/>
    </row>
    <row r="20" spans="1:4" ht="14">
      <c r="A20" s="17">
        <f t="shared" si="0"/>
        <v>44694</v>
      </c>
      <c r="B20" s="21">
        <v>4.71</v>
      </c>
      <c r="C20" s="21">
        <v>3.78</v>
      </c>
      <c r="D20" s="19"/>
    </row>
    <row r="21" spans="1:4" ht="14">
      <c r="A21" s="17">
        <f t="shared" si="0"/>
        <v>44701</v>
      </c>
      <c r="B21" s="21">
        <v>4.78</v>
      </c>
      <c r="C21" s="21">
        <v>3.78</v>
      </c>
      <c r="D21" s="19"/>
    </row>
    <row r="22" spans="1:4" ht="14">
      <c r="A22" s="17">
        <f>A21+7</f>
        <v>44708</v>
      </c>
      <c r="B22" s="21">
        <v>4.78</v>
      </c>
      <c r="C22" s="21">
        <v>3.85</v>
      </c>
      <c r="D22" s="19"/>
    </row>
    <row r="23" spans="1:4" ht="14">
      <c r="A23" s="17">
        <f t="shared" si="0"/>
        <v>44715</v>
      </c>
      <c r="B23" s="21">
        <v>4.8499999999999996</v>
      </c>
      <c r="C23" s="21">
        <v>3.78</v>
      </c>
      <c r="D23" s="19"/>
    </row>
    <row r="24" spans="1:4" ht="14">
      <c r="A24" s="17">
        <f t="shared" si="0"/>
        <v>44722</v>
      </c>
      <c r="B24" s="21">
        <v>4.78</v>
      </c>
      <c r="C24" s="21">
        <v>3.85</v>
      </c>
      <c r="D24" s="19"/>
    </row>
    <row r="25" spans="1:4" ht="14">
      <c r="A25" s="17">
        <f t="shared" si="0"/>
        <v>44729</v>
      </c>
      <c r="B25" s="21">
        <v>4.6399999999999997</v>
      </c>
      <c r="C25" s="21">
        <v>3.78</v>
      </c>
      <c r="D25" s="19"/>
    </row>
    <row r="26" spans="1:4" ht="14">
      <c r="A26" s="17">
        <f t="shared" si="0"/>
        <v>44736</v>
      </c>
      <c r="B26" s="13">
        <v>4.78</v>
      </c>
      <c r="C26" s="21">
        <v>3.78</v>
      </c>
      <c r="D26" s="19"/>
    </row>
    <row r="27" spans="1:4" ht="14">
      <c r="A27" s="17">
        <f t="shared" si="0"/>
        <v>44743</v>
      </c>
      <c r="B27" s="21">
        <v>4.71</v>
      </c>
      <c r="C27" s="21">
        <v>3.85</v>
      </c>
      <c r="D27" s="19"/>
    </row>
    <row r="28" spans="1:4" ht="14">
      <c r="A28" s="17">
        <f t="shared" si="0"/>
        <v>44750</v>
      </c>
      <c r="B28" s="21">
        <v>4.78</v>
      </c>
      <c r="C28" s="21">
        <v>3.78</v>
      </c>
      <c r="D28" s="19"/>
    </row>
    <row r="29" spans="1:4" ht="14">
      <c r="A29" s="17">
        <f t="shared" si="0"/>
        <v>44757</v>
      </c>
      <c r="B29" s="21">
        <v>4.71</v>
      </c>
      <c r="C29" s="21">
        <v>4</v>
      </c>
      <c r="D29" s="19"/>
    </row>
    <row r="30" spans="1:4" ht="14">
      <c r="A30" s="17">
        <f t="shared" si="0"/>
        <v>44764</v>
      </c>
      <c r="B30" s="21">
        <v>4.8499999999999996</v>
      </c>
      <c r="C30" s="21">
        <v>3.85</v>
      </c>
      <c r="D30" s="19"/>
    </row>
    <row r="31" spans="1:4" ht="14">
      <c r="A31" s="17">
        <f t="shared" si="0"/>
        <v>44771</v>
      </c>
      <c r="B31" s="21">
        <v>4.71</v>
      </c>
      <c r="C31" s="21">
        <v>3.78</v>
      </c>
      <c r="D31" s="19"/>
    </row>
    <row r="32" spans="1:4" ht="14">
      <c r="A32" s="17">
        <f t="shared" si="0"/>
        <v>44778</v>
      </c>
      <c r="B32" s="21">
        <v>4.8499999999999996</v>
      </c>
      <c r="C32" s="21">
        <v>3.78</v>
      </c>
      <c r="D32" s="19"/>
    </row>
    <row r="33" spans="1:4" ht="14">
      <c r="A33" s="17">
        <f t="shared" si="0"/>
        <v>44785</v>
      </c>
      <c r="B33" s="21">
        <v>4.71</v>
      </c>
      <c r="C33" s="21">
        <v>3.71</v>
      </c>
      <c r="D33" s="19"/>
    </row>
    <row r="34" spans="1:4" ht="14">
      <c r="A34" s="17">
        <f t="shared" si="0"/>
        <v>44792</v>
      </c>
      <c r="B34" s="21">
        <v>4.6399999999999997</v>
      </c>
      <c r="C34" s="21">
        <v>3.85</v>
      </c>
      <c r="D34" s="19"/>
    </row>
    <row r="35" spans="1:4" ht="14">
      <c r="A35" s="17">
        <f t="shared" si="0"/>
        <v>44799</v>
      </c>
      <c r="B35" s="21">
        <v>4.78</v>
      </c>
      <c r="C35" s="21">
        <v>3.78</v>
      </c>
      <c r="D35" s="19"/>
    </row>
    <row r="36" spans="1:4" ht="14">
      <c r="A36" s="17">
        <f t="shared" si="0"/>
        <v>44806</v>
      </c>
      <c r="B36" s="21">
        <v>4.57</v>
      </c>
      <c r="C36" s="21">
        <v>3.78</v>
      </c>
      <c r="D36" s="19"/>
    </row>
    <row r="37" spans="1:4" ht="14">
      <c r="A37" s="17">
        <f t="shared" si="0"/>
        <v>44813</v>
      </c>
      <c r="B37" s="14">
        <v>4.71</v>
      </c>
      <c r="C37" s="18">
        <v>3.71</v>
      </c>
      <c r="D37" s="19"/>
    </row>
    <row r="38" spans="1:4" ht="14">
      <c r="A38" s="17">
        <f t="shared" si="0"/>
        <v>44820</v>
      </c>
      <c r="B38" s="18">
        <v>4.71</v>
      </c>
      <c r="C38" s="18">
        <v>3.78</v>
      </c>
      <c r="D38" s="19"/>
    </row>
    <row r="39" spans="1:4" ht="14">
      <c r="A39" s="17">
        <f t="shared" si="0"/>
        <v>44827</v>
      </c>
      <c r="B39" s="18">
        <v>4.71</v>
      </c>
      <c r="C39" s="18">
        <v>3.85</v>
      </c>
      <c r="D39" s="19"/>
    </row>
    <row r="40" spans="1:4" ht="14">
      <c r="A40" s="17">
        <f t="shared" si="0"/>
        <v>44834</v>
      </c>
      <c r="B40" s="18">
        <v>4.78</v>
      </c>
      <c r="C40" s="18">
        <v>3.78</v>
      </c>
      <c r="D40" s="19"/>
    </row>
    <row r="41" spans="1:4" ht="14">
      <c r="A41" s="17">
        <f t="shared" si="0"/>
        <v>44841</v>
      </c>
      <c r="B41" s="18">
        <v>4.78</v>
      </c>
      <c r="C41" s="18">
        <v>3.71</v>
      </c>
      <c r="D41" s="19"/>
    </row>
    <row r="42" spans="1:4" ht="14">
      <c r="A42" s="17">
        <f t="shared" si="0"/>
        <v>44848</v>
      </c>
      <c r="B42" s="18">
        <v>4.78</v>
      </c>
      <c r="C42" s="18">
        <v>3.85</v>
      </c>
      <c r="D42" s="19"/>
    </row>
    <row r="43" spans="1:4" ht="14">
      <c r="A43" s="17">
        <f t="shared" si="0"/>
        <v>44855</v>
      </c>
      <c r="B43" s="14">
        <v>4.78</v>
      </c>
      <c r="C43" s="14">
        <v>3.78</v>
      </c>
      <c r="D43" s="19"/>
    </row>
    <row r="44" spans="1:4" ht="14">
      <c r="A44" s="17">
        <f t="shared" si="0"/>
        <v>44862</v>
      </c>
      <c r="B44" s="18">
        <v>4.71</v>
      </c>
      <c r="C44" s="18">
        <v>3.85</v>
      </c>
      <c r="D44" s="19"/>
    </row>
    <row r="45" spans="1:4" ht="14">
      <c r="A45" s="17">
        <f t="shared" si="0"/>
        <v>44869</v>
      </c>
      <c r="B45" s="18">
        <v>4.6399999999999997</v>
      </c>
      <c r="C45" s="18">
        <v>3.85</v>
      </c>
      <c r="D45" s="19"/>
    </row>
    <row r="46" spans="1:4" ht="14">
      <c r="A46" s="17">
        <f t="shared" si="0"/>
        <v>44876</v>
      </c>
      <c r="B46" s="18">
        <v>4.71</v>
      </c>
      <c r="C46" s="18">
        <v>3.85</v>
      </c>
      <c r="D46" s="19"/>
    </row>
    <row r="47" spans="1:4" ht="14">
      <c r="A47" s="17">
        <f t="shared" si="0"/>
        <v>44883</v>
      </c>
      <c r="B47" s="18">
        <v>4.6399999999999997</v>
      </c>
      <c r="C47" s="18">
        <v>3.85</v>
      </c>
      <c r="D47" s="19"/>
    </row>
    <row r="48" spans="1:4" ht="14">
      <c r="A48" s="17">
        <f t="shared" si="0"/>
        <v>44890</v>
      </c>
      <c r="B48" s="18">
        <v>4.78</v>
      </c>
      <c r="C48" s="18">
        <v>3.85</v>
      </c>
      <c r="D48" s="19"/>
    </row>
    <row r="49" spans="1:4" ht="14">
      <c r="A49" s="17">
        <f t="shared" si="0"/>
        <v>44897</v>
      </c>
      <c r="B49" s="18">
        <v>4.6399999999999997</v>
      </c>
      <c r="C49" s="18">
        <v>3.92</v>
      </c>
      <c r="D49" s="19"/>
    </row>
    <row r="50" spans="1:4" ht="14">
      <c r="A50" s="17">
        <f t="shared" si="0"/>
        <v>44904</v>
      </c>
      <c r="B50" s="18">
        <v>4.71</v>
      </c>
      <c r="C50" s="18">
        <v>3.78</v>
      </c>
      <c r="D50" s="19"/>
    </row>
    <row r="51" spans="1:4" ht="14">
      <c r="A51" s="17">
        <f t="shared" si="0"/>
        <v>44911</v>
      </c>
      <c r="B51" s="18">
        <v>4.78</v>
      </c>
      <c r="C51" s="18">
        <v>3.78</v>
      </c>
      <c r="D51" s="19"/>
    </row>
    <row r="52" spans="1:4" ht="14">
      <c r="A52" s="17">
        <f t="shared" si="0"/>
        <v>44918</v>
      </c>
      <c r="B52" s="14">
        <v>4.71</v>
      </c>
      <c r="C52" s="18">
        <v>3.78</v>
      </c>
      <c r="D52" s="19"/>
    </row>
    <row r="53" spans="1:4" ht="14">
      <c r="A53" s="17">
        <f t="shared" si="0"/>
        <v>44925</v>
      </c>
      <c r="B53" s="18">
        <v>4.78</v>
      </c>
      <c r="C53" s="18">
        <v>3.85</v>
      </c>
      <c r="D53" s="19"/>
    </row>
    <row r="54" spans="1:4">
      <c r="A54" s="20"/>
      <c r="D54" s="19"/>
    </row>
    <row r="55" spans="1:4">
      <c r="A55" s="20"/>
      <c r="D55" s="19"/>
    </row>
    <row r="56" spans="1:4">
      <c r="A56" s="20"/>
      <c r="D56" s="19"/>
    </row>
    <row r="57" spans="1:4">
      <c r="A57" s="20"/>
      <c r="D57" s="19"/>
    </row>
    <row r="58" spans="1:4">
      <c r="A58" s="20"/>
      <c r="D58" s="19"/>
    </row>
    <row r="59" spans="1:4">
      <c r="A59" s="20"/>
      <c r="D59" s="19"/>
    </row>
    <row r="60" spans="1:4">
      <c r="A60" s="20"/>
    </row>
    <row r="61" spans="1:4">
      <c r="A61" s="20"/>
    </row>
    <row r="62" spans="1:4">
      <c r="A62" s="20"/>
    </row>
    <row r="63" spans="1:4">
      <c r="A63" s="20"/>
    </row>
    <row r="64" spans="1:4">
      <c r="A64" s="20"/>
    </row>
    <row r="65" spans="1:1">
      <c r="A65" s="20"/>
    </row>
    <row r="66" spans="1:1">
      <c r="A66" s="20"/>
    </row>
    <row r="67" spans="1:1">
      <c r="A67" s="20"/>
    </row>
    <row r="68" spans="1:1">
      <c r="A68" s="20"/>
    </row>
    <row r="69" spans="1:1">
      <c r="A69" s="20"/>
    </row>
    <row r="70" spans="1:1">
      <c r="A70" s="20"/>
    </row>
    <row r="71" spans="1:1">
      <c r="A71" s="20"/>
    </row>
    <row r="72" spans="1:1">
      <c r="A72" s="20"/>
    </row>
    <row r="73" spans="1:1">
      <c r="A73" s="20"/>
    </row>
    <row r="74" spans="1:1">
      <c r="A74" s="20"/>
    </row>
    <row r="75" spans="1:1">
      <c r="A75" s="20"/>
    </row>
    <row r="76" spans="1:1">
      <c r="A76" s="20"/>
    </row>
    <row r="77" spans="1:1">
      <c r="A77" s="20"/>
    </row>
    <row r="78" spans="1:1">
      <c r="A78" s="20"/>
    </row>
    <row r="79" spans="1:1">
      <c r="A79" s="20"/>
    </row>
    <row r="80" spans="1:1">
      <c r="A80" s="20"/>
    </row>
    <row r="81" spans="1:1">
      <c r="A81" s="20"/>
    </row>
    <row r="82" spans="1:1">
      <c r="A82" s="20"/>
    </row>
    <row r="83" spans="1:1">
      <c r="A83" s="20"/>
    </row>
    <row r="84" spans="1:1">
      <c r="A84" s="20"/>
    </row>
    <row r="85" spans="1:1">
      <c r="A85" s="20"/>
    </row>
    <row r="86" spans="1:1">
      <c r="A86" s="20"/>
    </row>
    <row r="87" spans="1:1">
      <c r="A87" s="20"/>
    </row>
    <row r="88" spans="1:1">
      <c r="A88" s="20"/>
    </row>
    <row r="89" spans="1:1">
      <c r="A89" s="20"/>
    </row>
    <row r="90" spans="1:1">
      <c r="A90" s="20"/>
    </row>
    <row r="91" spans="1:1">
      <c r="A91" s="20"/>
    </row>
    <row r="92" spans="1:1">
      <c r="A92" s="20"/>
    </row>
    <row r="93" spans="1:1">
      <c r="A93" s="20"/>
    </row>
    <row r="94" spans="1:1">
      <c r="A94" s="20"/>
    </row>
    <row r="95" spans="1:1">
      <c r="A95" s="20"/>
    </row>
    <row r="96" spans="1:1">
      <c r="A96" s="20"/>
    </row>
    <row r="97" spans="1:1">
      <c r="A97" s="20"/>
    </row>
    <row r="98" spans="1:1">
      <c r="A98" s="20"/>
    </row>
    <row r="99" spans="1:1">
      <c r="A99" s="20"/>
    </row>
    <row r="100" spans="1:1">
      <c r="A100" s="20"/>
    </row>
    <row r="101" spans="1:1">
      <c r="A101" s="20"/>
    </row>
    <row r="102" spans="1:1">
      <c r="A102" s="20"/>
    </row>
    <row r="103" spans="1:1">
      <c r="A103" s="20"/>
    </row>
    <row r="104" spans="1:1">
      <c r="A104" s="20"/>
    </row>
    <row r="105" spans="1:1">
      <c r="A105" s="20"/>
    </row>
    <row r="106" spans="1:1">
      <c r="A106" s="20"/>
    </row>
  </sheetData>
  <phoneticPr fontId="1"/>
  <pageMargins left="0.7" right="0.7" top="0.35" bottom="0.13" header="0.3" footer="0.3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F1:AJ71"/>
  <sheetViews>
    <sheetView view="pageBreakPreview" topLeftCell="K13" zoomScale="45" zoomScaleNormal="100" zoomScaleSheetLayoutView="45" workbookViewId="0">
      <selection activeCell="AB41" sqref="AB41"/>
    </sheetView>
  </sheetViews>
  <sheetFormatPr defaultRowHeight="21"/>
  <cols>
    <col min="1" max="1" width="28.81640625" style="86" customWidth="1"/>
    <col min="2" max="5" width="12.453125" style="86" customWidth="1"/>
    <col min="6" max="6" width="9" style="86" customWidth="1"/>
    <col min="7" max="18" width="19.36328125" style="86" customWidth="1"/>
    <col min="19" max="20" width="17.90625" style="86" customWidth="1"/>
    <col min="21" max="21" width="20.26953125" style="86" bestFit="1" customWidth="1"/>
    <col min="22" max="22" width="13.1796875" style="86" bestFit="1" customWidth="1"/>
    <col min="23" max="23" width="9" style="86" bestFit="1" customWidth="1"/>
    <col min="24" max="24" width="3.36328125" style="86" customWidth="1"/>
    <col min="25" max="25" width="13.6328125" style="87" bestFit="1" customWidth="1"/>
    <col min="26" max="26" width="31.1796875" style="87" customWidth="1"/>
    <col min="27" max="27" width="17.26953125" style="87" bestFit="1" customWidth="1"/>
    <col min="28" max="28" width="61.08984375" style="86" bestFit="1" customWidth="1"/>
    <col min="29" max="29" width="14.26953125" style="86" bestFit="1" customWidth="1"/>
    <col min="30" max="30" width="8.7265625" style="86"/>
    <col min="31" max="32" width="14.453125" style="86" bestFit="1" customWidth="1"/>
    <col min="33" max="33" width="19" style="86" customWidth="1"/>
    <col min="34" max="35" width="13.1796875" style="86" bestFit="1" customWidth="1"/>
    <col min="36" max="36" width="8.90625" style="86" bestFit="1" customWidth="1"/>
    <col min="37" max="16384" width="8.7265625" style="86"/>
  </cols>
  <sheetData>
    <row r="1" spans="21:36" ht="91.5" customHeight="1"/>
    <row r="2" spans="21:36" ht="0.75" customHeight="1" thickBot="1"/>
    <row r="3" spans="21:36" ht="21.5" hidden="1" thickBot="1"/>
    <row r="4" spans="21:36" ht="40.5" customHeight="1">
      <c r="U4" s="88" t="s">
        <v>22</v>
      </c>
      <c r="V4" s="150" t="s">
        <v>65</v>
      </c>
      <c r="W4" s="151"/>
      <c r="X4" s="89"/>
      <c r="Y4" s="147" t="s">
        <v>35</v>
      </c>
      <c r="Z4" s="148"/>
      <c r="AA4" s="149"/>
    </row>
    <row r="5" spans="21:36" ht="40.5" customHeight="1">
      <c r="U5" s="145" t="s">
        <v>12</v>
      </c>
      <c r="V5" s="90" t="s">
        <v>20</v>
      </c>
      <c r="W5" s="91">
        <v>2.0141666666666667</v>
      </c>
      <c r="X5" s="92"/>
      <c r="Y5" s="93" t="s">
        <v>61</v>
      </c>
      <c r="Z5" s="94" t="s">
        <v>62</v>
      </c>
      <c r="AA5" s="95" t="s">
        <v>64</v>
      </c>
      <c r="AJ5" s="96"/>
    </row>
    <row r="6" spans="21:36" ht="40.5" customHeight="1">
      <c r="U6" s="146"/>
      <c r="V6" s="90" t="s">
        <v>21</v>
      </c>
      <c r="W6" s="91">
        <v>1.9808333333333332</v>
      </c>
      <c r="X6" s="92"/>
      <c r="Y6" s="97" t="s">
        <v>36</v>
      </c>
      <c r="Z6" s="98">
        <v>40507</v>
      </c>
      <c r="AA6" s="99">
        <v>201</v>
      </c>
      <c r="AB6" s="125" t="s">
        <v>78</v>
      </c>
      <c r="AG6" s="100">
        <v>43831</v>
      </c>
      <c r="AH6" s="86">
        <f>G117</f>
        <v>0</v>
      </c>
      <c r="AI6" s="86">
        <f>H117</f>
        <v>0</v>
      </c>
      <c r="AJ6" s="96" t="str">
        <f>IF(AH6&gt;0,1,"")</f>
        <v/>
      </c>
    </row>
    <row r="7" spans="21:36" ht="40.5" customHeight="1">
      <c r="U7" s="145" t="s">
        <v>13</v>
      </c>
      <c r="V7" s="90" t="s">
        <v>20</v>
      </c>
      <c r="W7" s="91">
        <v>3.1570138888888892</v>
      </c>
      <c r="X7" s="92"/>
      <c r="Y7" s="97" t="s">
        <v>37</v>
      </c>
      <c r="Z7" s="98">
        <v>40708</v>
      </c>
      <c r="AA7" s="99">
        <v>221</v>
      </c>
      <c r="AB7" s="125" t="s">
        <v>78</v>
      </c>
      <c r="AG7" s="100">
        <v>43862</v>
      </c>
      <c r="AH7" s="86">
        <f>G118</f>
        <v>0</v>
      </c>
      <c r="AI7" s="86">
        <f>H118</f>
        <v>0</v>
      </c>
      <c r="AJ7" s="96" t="str">
        <f t="shared" ref="AJ7:AJ17" si="0">IF(AH7&gt;0,1,"")</f>
        <v/>
      </c>
    </row>
    <row r="8" spans="21:36" ht="40.5" customHeight="1">
      <c r="U8" s="146"/>
      <c r="V8" s="90" t="s">
        <v>21</v>
      </c>
      <c r="W8" s="91">
        <v>2.7267361111111117</v>
      </c>
      <c r="X8" s="92"/>
      <c r="Y8" s="97" t="s">
        <v>38</v>
      </c>
      <c r="Z8" s="98">
        <v>40929</v>
      </c>
      <c r="AA8" s="99">
        <v>213</v>
      </c>
      <c r="AB8" s="125" t="s">
        <v>78</v>
      </c>
      <c r="AG8" s="100">
        <v>43891</v>
      </c>
      <c r="AH8" s="86">
        <f t="shared" ref="AH8:AI8" si="1">G119</f>
        <v>0</v>
      </c>
      <c r="AI8" s="86">
        <f t="shared" si="1"/>
        <v>0</v>
      </c>
      <c r="AJ8" s="96" t="str">
        <f t="shared" si="0"/>
        <v/>
      </c>
    </row>
    <row r="9" spans="21:36" ht="40.5" customHeight="1">
      <c r="U9" s="145" t="s">
        <v>14</v>
      </c>
      <c r="V9" s="90" t="s">
        <v>20</v>
      </c>
      <c r="W9" s="91">
        <v>3.6683333333333334</v>
      </c>
      <c r="X9" s="92"/>
      <c r="Y9" s="97" t="s">
        <v>39</v>
      </c>
      <c r="Z9" s="98">
        <v>41142</v>
      </c>
      <c r="AA9" s="99">
        <v>184</v>
      </c>
      <c r="AB9" s="125" t="s">
        <v>78</v>
      </c>
      <c r="AG9" s="100">
        <v>43922</v>
      </c>
      <c r="AH9" s="86">
        <f t="shared" ref="AH9:AI9" si="2">G120</f>
        <v>0</v>
      </c>
      <c r="AI9" s="86">
        <f t="shared" si="2"/>
        <v>0</v>
      </c>
      <c r="AJ9" s="96" t="str">
        <f t="shared" si="0"/>
        <v/>
      </c>
    </row>
    <row r="10" spans="21:36" ht="40.5" customHeight="1">
      <c r="U10" s="146"/>
      <c r="V10" s="90" t="s">
        <v>21</v>
      </c>
      <c r="W10" s="91">
        <v>2.9958333333333336</v>
      </c>
      <c r="X10" s="92"/>
      <c r="Y10" s="97" t="s">
        <v>40</v>
      </c>
      <c r="Z10" s="98">
        <v>41326</v>
      </c>
      <c r="AA10" s="99">
        <v>190</v>
      </c>
      <c r="AB10" s="125" t="s">
        <v>78</v>
      </c>
      <c r="AG10" s="100">
        <v>43952</v>
      </c>
      <c r="AH10" s="86">
        <f t="shared" ref="AH10:AI10" si="3">G121</f>
        <v>0</v>
      </c>
      <c r="AI10" s="86">
        <f t="shared" si="3"/>
        <v>0</v>
      </c>
      <c r="AJ10" s="96" t="str">
        <f t="shared" si="0"/>
        <v/>
      </c>
    </row>
    <row r="11" spans="21:36" ht="40.5" customHeight="1">
      <c r="U11" s="145" t="s">
        <v>15</v>
      </c>
      <c r="V11" s="90" t="s">
        <v>20</v>
      </c>
      <c r="W11" s="91">
        <v>3.8641666666666672</v>
      </c>
      <c r="X11" s="92"/>
      <c r="Y11" s="97" t="s">
        <v>41</v>
      </c>
      <c r="Z11" s="98">
        <v>41516</v>
      </c>
      <c r="AA11" s="99">
        <v>181</v>
      </c>
      <c r="AB11" s="125" t="s">
        <v>78</v>
      </c>
      <c r="AG11" s="100">
        <v>43983</v>
      </c>
      <c r="AH11" s="86">
        <f t="shared" ref="AH11:AI11" si="4">G122</f>
        <v>0</v>
      </c>
      <c r="AI11" s="86">
        <f t="shared" si="4"/>
        <v>0</v>
      </c>
      <c r="AJ11" s="96" t="str">
        <f t="shared" si="0"/>
        <v/>
      </c>
    </row>
    <row r="12" spans="21:36" ht="40.5" customHeight="1">
      <c r="U12" s="146"/>
      <c r="V12" s="90" t="s">
        <v>21</v>
      </c>
      <c r="W12" s="91">
        <v>3.2516666666666669</v>
      </c>
      <c r="X12" s="92"/>
      <c r="Y12" s="97" t="s">
        <v>42</v>
      </c>
      <c r="Z12" s="98">
        <v>41697</v>
      </c>
      <c r="AA12" s="99">
        <v>131</v>
      </c>
      <c r="AB12" s="125" t="s">
        <v>78</v>
      </c>
      <c r="AG12" s="100">
        <v>44013</v>
      </c>
      <c r="AJ12" s="96" t="str">
        <f t="shared" si="0"/>
        <v/>
      </c>
    </row>
    <row r="13" spans="21:36" ht="40.5" customHeight="1">
      <c r="U13" s="145" t="s">
        <v>16</v>
      </c>
      <c r="V13" s="90" t="s">
        <v>20</v>
      </c>
      <c r="W13" s="91">
        <v>3.9600000000000004</v>
      </c>
      <c r="X13" s="92"/>
      <c r="Y13" s="97" t="s">
        <v>43</v>
      </c>
      <c r="Z13" s="98">
        <v>41828</v>
      </c>
      <c r="AA13" s="99">
        <v>163</v>
      </c>
      <c r="AB13" s="125" t="s">
        <v>78</v>
      </c>
      <c r="AG13" s="100">
        <v>44044</v>
      </c>
      <c r="AI13" s="86">
        <f t="shared" ref="AI13" si="5">H124</f>
        <v>0</v>
      </c>
      <c r="AJ13" s="96" t="str">
        <f t="shared" si="0"/>
        <v/>
      </c>
    </row>
    <row r="14" spans="21:36" ht="40.5" customHeight="1">
      <c r="U14" s="152"/>
      <c r="V14" s="90" t="s">
        <v>21</v>
      </c>
      <c r="W14" s="91">
        <v>3.4250000000000003</v>
      </c>
      <c r="X14" s="92"/>
      <c r="Y14" s="97" t="s">
        <v>44</v>
      </c>
      <c r="Z14" s="98">
        <v>41991</v>
      </c>
      <c r="AA14" s="99">
        <v>145</v>
      </c>
      <c r="AB14" s="125" t="s">
        <v>78</v>
      </c>
      <c r="AG14" s="100">
        <v>44075</v>
      </c>
      <c r="AH14" s="86">
        <f t="shared" ref="AH14:AI14" si="6">G125</f>
        <v>0</v>
      </c>
      <c r="AI14" s="86">
        <f t="shared" si="6"/>
        <v>0</v>
      </c>
      <c r="AJ14" s="96" t="str">
        <f t="shared" si="0"/>
        <v/>
      </c>
    </row>
    <row r="15" spans="21:36" ht="40.5" customHeight="1">
      <c r="U15" s="145" t="s">
        <v>17</v>
      </c>
      <c r="V15" s="90" t="s">
        <v>20</v>
      </c>
      <c r="W15" s="91">
        <v>3.9908333333333332</v>
      </c>
      <c r="X15" s="92"/>
      <c r="Y15" s="97" t="s">
        <v>45</v>
      </c>
      <c r="Z15" s="98">
        <v>42136</v>
      </c>
      <c r="AA15" s="99">
        <v>147</v>
      </c>
      <c r="AB15" s="125" t="s">
        <v>78</v>
      </c>
      <c r="AG15" s="100">
        <v>44105</v>
      </c>
      <c r="AH15" s="86">
        <f t="shared" ref="AH15:AI15" si="7">G126</f>
        <v>0</v>
      </c>
      <c r="AI15" s="86">
        <f t="shared" si="7"/>
        <v>0</v>
      </c>
      <c r="AJ15" s="96" t="str">
        <f t="shared" si="0"/>
        <v/>
      </c>
    </row>
    <row r="16" spans="21:36" ht="40.5" customHeight="1">
      <c r="U16" s="146"/>
      <c r="V16" s="90" t="s">
        <v>21</v>
      </c>
      <c r="W16" s="91">
        <v>3.39</v>
      </c>
      <c r="X16" s="92"/>
      <c r="Y16" s="97" t="s">
        <v>46</v>
      </c>
      <c r="Z16" s="98">
        <v>42283</v>
      </c>
      <c r="AA16" s="99">
        <v>189</v>
      </c>
      <c r="AB16" s="125" t="s">
        <v>78</v>
      </c>
      <c r="AG16" s="100">
        <v>44136</v>
      </c>
      <c r="AH16" s="86">
        <f t="shared" ref="AH16:AI16" si="8">G127</f>
        <v>0</v>
      </c>
      <c r="AI16" s="86">
        <f t="shared" si="8"/>
        <v>0</v>
      </c>
      <c r="AJ16" s="96" t="str">
        <f t="shared" si="0"/>
        <v/>
      </c>
    </row>
    <row r="17" spans="21:36" ht="40.5" customHeight="1">
      <c r="U17" s="145" t="s">
        <v>18</v>
      </c>
      <c r="V17" s="90" t="s">
        <v>20</v>
      </c>
      <c r="W17" s="91">
        <v>4.1450000000000005</v>
      </c>
      <c r="X17" s="92"/>
      <c r="Y17" s="97" t="s">
        <v>47</v>
      </c>
      <c r="Z17" s="98">
        <v>42472</v>
      </c>
      <c r="AA17" s="99">
        <v>149</v>
      </c>
      <c r="AB17" s="125" t="s">
        <v>78</v>
      </c>
      <c r="AG17" s="100">
        <v>44166</v>
      </c>
      <c r="AH17" s="86">
        <f t="shared" ref="AH17:AI17" si="9">G128</f>
        <v>0</v>
      </c>
      <c r="AI17" s="86">
        <f t="shared" si="9"/>
        <v>0</v>
      </c>
      <c r="AJ17" s="86" t="str">
        <f t="shared" si="0"/>
        <v/>
      </c>
    </row>
    <row r="18" spans="21:36" ht="40.5" customHeight="1">
      <c r="U18" s="146"/>
      <c r="V18" s="90" t="s">
        <v>21</v>
      </c>
      <c r="W18" s="91">
        <v>3.3766666666666669</v>
      </c>
      <c r="X18" s="92"/>
      <c r="Y18" s="97" t="s">
        <v>48</v>
      </c>
      <c r="Z18" s="98">
        <v>42621</v>
      </c>
      <c r="AA18" s="99">
        <v>154</v>
      </c>
      <c r="AB18" s="125" t="s">
        <v>78</v>
      </c>
      <c r="AE18" s="86" t="e">
        <f>AVERAGE(AE6:AE17)</f>
        <v>#DIV/0!</v>
      </c>
      <c r="AF18" s="86" t="e">
        <f>AVERAGE(AF6:AF17)</f>
        <v>#DIV/0!</v>
      </c>
      <c r="AH18" s="86" t="e">
        <f>SUM(AH6:AH17)/AJ18</f>
        <v>#DIV/0!</v>
      </c>
      <c r="AI18" s="86" t="e">
        <f>SUM(AI6:AI17)/AJ18</f>
        <v>#DIV/0!</v>
      </c>
      <c r="AJ18" s="96">
        <f>SUM(AJ6:AJ17)</f>
        <v>0</v>
      </c>
    </row>
    <row r="19" spans="21:36" ht="40.5" customHeight="1">
      <c r="U19" s="145" t="s">
        <v>19</v>
      </c>
      <c r="V19" s="90" t="s">
        <v>20</v>
      </c>
      <c r="W19" s="91">
        <v>4.1158333333333337</v>
      </c>
      <c r="X19" s="92"/>
      <c r="Y19" s="97" t="s">
        <v>49</v>
      </c>
      <c r="Z19" s="98">
        <v>42775</v>
      </c>
      <c r="AA19" s="99">
        <v>159</v>
      </c>
      <c r="AB19" s="125" t="s">
        <v>78</v>
      </c>
    </row>
    <row r="20" spans="21:36" ht="40.5" customHeight="1">
      <c r="U20" s="146"/>
      <c r="V20" s="90" t="s">
        <v>21</v>
      </c>
      <c r="W20" s="91">
        <v>3.4425000000000003</v>
      </c>
      <c r="X20" s="92"/>
      <c r="Y20" s="97" t="s">
        <v>50</v>
      </c>
      <c r="Z20" s="98">
        <v>42934</v>
      </c>
      <c r="AA20" s="99">
        <v>154</v>
      </c>
      <c r="AB20" s="125" t="s">
        <v>78</v>
      </c>
    </row>
    <row r="21" spans="21:36" ht="40.5" customHeight="1">
      <c r="U21" s="145" t="s">
        <v>30</v>
      </c>
      <c r="V21" s="90" t="s">
        <v>20</v>
      </c>
      <c r="W21" s="91">
        <v>4.4666666666666668</v>
      </c>
      <c r="X21" s="92"/>
      <c r="Y21" s="97" t="s">
        <v>51</v>
      </c>
      <c r="Z21" s="98">
        <v>43088</v>
      </c>
      <c r="AA21" s="99">
        <v>147</v>
      </c>
      <c r="AB21" s="125" t="s">
        <v>78</v>
      </c>
    </row>
    <row r="22" spans="21:36" ht="40.5" customHeight="1">
      <c r="U22" s="146"/>
      <c r="V22" s="90" t="s">
        <v>21</v>
      </c>
      <c r="W22" s="91">
        <v>3.8175000000000008</v>
      </c>
      <c r="X22" s="92"/>
      <c r="Y22" s="97" t="s">
        <v>52</v>
      </c>
      <c r="Z22" s="98">
        <v>43235</v>
      </c>
      <c r="AA22" s="99">
        <v>175</v>
      </c>
      <c r="AB22" s="125" t="s">
        <v>78</v>
      </c>
    </row>
    <row r="23" spans="21:36" ht="40.5" customHeight="1">
      <c r="U23" s="145" t="s">
        <v>69</v>
      </c>
      <c r="V23" s="90" t="s">
        <v>20</v>
      </c>
      <c r="W23" s="91">
        <f>'開始から月初（数値）'!AC18</f>
        <v>4.7683333333333335</v>
      </c>
      <c r="X23" s="92"/>
      <c r="Y23" s="97" t="s">
        <v>53</v>
      </c>
      <c r="Z23" s="98">
        <v>43410</v>
      </c>
      <c r="AA23" s="99">
        <v>175</v>
      </c>
      <c r="AB23" s="125" t="s">
        <v>78</v>
      </c>
    </row>
    <row r="24" spans="21:36" ht="40.5" customHeight="1">
      <c r="U24" s="146"/>
      <c r="V24" s="90" t="s">
        <v>21</v>
      </c>
      <c r="W24" s="91">
        <f>'開始から月初（数値）'!AD18</f>
        <v>4.1925000000000008</v>
      </c>
      <c r="X24" s="101"/>
      <c r="Y24" s="97" t="s">
        <v>54</v>
      </c>
      <c r="Z24" s="98">
        <v>43571</v>
      </c>
      <c r="AA24" s="99">
        <v>161</v>
      </c>
      <c r="AB24" s="125" t="s">
        <v>78</v>
      </c>
    </row>
    <row r="25" spans="21:36" ht="40.5" customHeight="1">
      <c r="U25" s="145" t="s">
        <v>71</v>
      </c>
      <c r="V25" s="90" t="s">
        <v>20</v>
      </c>
      <c r="W25" s="91">
        <f>'開始から月初（数値）'!AF18</f>
        <v>4.7325000000000008</v>
      </c>
      <c r="X25" s="101"/>
      <c r="Y25" s="102" t="s">
        <v>55</v>
      </c>
      <c r="Z25" s="103">
        <v>43732</v>
      </c>
      <c r="AA25" s="104">
        <v>161</v>
      </c>
      <c r="AB25" s="125" t="s">
        <v>78</v>
      </c>
    </row>
    <row r="26" spans="21:36" ht="40.5" customHeight="1">
      <c r="U26" s="146"/>
      <c r="V26" s="90" t="s">
        <v>21</v>
      </c>
      <c r="W26" s="91">
        <f>'開始から月初（数値）'!AG18</f>
        <v>3.9175000000000004</v>
      </c>
      <c r="Y26" s="102" t="s">
        <v>56</v>
      </c>
      <c r="Z26" s="103">
        <v>43886</v>
      </c>
      <c r="AA26" s="104">
        <v>154</v>
      </c>
      <c r="AB26" s="125" t="s">
        <v>78</v>
      </c>
    </row>
    <row r="27" spans="21:36" ht="40.5" customHeight="1">
      <c r="U27" s="145" t="s">
        <v>75</v>
      </c>
      <c r="V27" s="90" t="s">
        <v>20</v>
      </c>
      <c r="W27" s="91">
        <f>'開始から月初（数値）'!AI18</f>
        <v>4.7508333333333335</v>
      </c>
      <c r="Y27" s="102" t="s">
        <v>70</v>
      </c>
      <c r="Z27" s="103">
        <v>44047</v>
      </c>
      <c r="AA27" s="104">
        <f t="shared" ref="AA27:AA34" si="10">Z27-Z26</f>
        <v>161</v>
      </c>
      <c r="AB27" s="125" t="s">
        <v>78</v>
      </c>
    </row>
    <row r="28" spans="21:36" ht="31.5" customHeight="1">
      <c r="U28" s="146"/>
      <c r="V28" s="90" t="s">
        <v>21</v>
      </c>
      <c r="W28" s="91">
        <f>'開始から月初（数値）'!AJ18</f>
        <v>3.8275000000000006</v>
      </c>
      <c r="Y28" s="102" t="s">
        <v>58</v>
      </c>
      <c r="Z28" s="110">
        <v>44222</v>
      </c>
      <c r="AA28" s="104">
        <f t="shared" si="10"/>
        <v>175</v>
      </c>
      <c r="AB28" s="125" t="s">
        <v>78</v>
      </c>
    </row>
    <row r="29" spans="21:36" ht="31.5" customHeight="1">
      <c r="U29" s="145" t="s">
        <v>85</v>
      </c>
      <c r="V29" s="90" t="s">
        <v>20</v>
      </c>
      <c r="W29" s="91">
        <f>'開始から月初（数値）'!AL18</f>
        <v>4.7683333333333335</v>
      </c>
      <c r="Y29" s="102" t="s">
        <v>59</v>
      </c>
      <c r="Z29" s="110">
        <v>44390</v>
      </c>
      <c r="AA29" s="104">
        <f t="shared" si="10"/>
        <v>168</v>
      </c>
      <c r="AB29" s="125" t="s">
        <v>79</v>
      </c>
    </row>
    <row r="30" spans="21:36" ht="30.5" customHeight="1">
      <c r="U30" s="146"/>
      <c r="V30" s="90" t="s">
        <v>21</v>
      </c>
      <c r="W30" s="91">
        <f>'開始から月初（数値）'!AM18</f>
        <v>3.8741666666666674</v>
      </c>
      <c r="Y30" s="102" t="s">
        <v>60</v>
      </c>
      <c r="Z30" s="103">
        <v>44516</v>
      </c>
      <c r="AA30" s="104">
        <f t="shared" si="10"/>
        <v>126</v>
      </c>
      <c r="AB30" s="125" t="s">
        <v>79</v>
      </c>
    </row>
    <row r="31" spans="21:36" ht="24" customHeight="1">
      <c r="U31" s="105"/>
      <c r="V31" s="101"/>
      <c r="W31" s="101"/>
      <c r="Y31" s="102" t="s">
        <v>76</v>
      </c>
      <c r="Z31" s="103">
        <v>44600</v>
      </c>
      <c r="AA31" s="104">
        <f t="shared" si="10"/>
        <v>84</v>
      </c>
      <c r="AB31" s="125" t="s">
        <v>80</v>
      </c>
    </row>
    <row r="32" spans="21:36" ht="24" customHeight="1">
      <c r="U32" s="105"/>
      <c r="V32" s="101"/>
      <c r="W32" s="101"/>
      <c r="Y32" s="124" t="s">
        <v>77</v>
      </c>
      <c r="Z32" s="103">
        <v>44721</v>
      </c>
      <c r="AA32" s="104">
        <f t="shared" si="10"/>
        <v>121</v>
      </c>
      <c r="AB32" s="125" t="s">
        <v>81</v>
      </c>
    </row>
    <row r="33" spans="6:30" ht="24" customHeight="1">
      <c r="U33" s="105"/>
      <c r="V33" s="101"/>
      <c r="W33" s="101"/>
      <c r="Y33" s="127" t="s">
        <v>83</v>
      </c>
      <c r="Z33" s="129">
        <v>44872</v>
      </c>
      <c r="AA33" s="104">
        <f t="shared" si="10"/>
        <v>151</v>
      </c>
      <c r="AB33" s="125" t="s">
        <v>84</v>
      </c>
    </row>
    <row r="34" spans="6:30" ht="24" customHeight="1">
      <c r="U34" s="105"/>
      <c r="V34" s="101"/>
      <c r="W34" s="101"/>
      <c r="Y34" s="102" t="s">
        <v>86</v>
      </c>
      <c r="Z34" s="129">
        <v>45015</v>
      </c>
      <c r="AA34" s="104">
        <f t="shared" si="10"/>
        <v>143</v>
      </c>
      <c r="AB34" s="125" t="s">
        <v>84</v>
      </c>
    </row>
    <row r="35" spans="6:30" ht="24" customHeight="1">
      <c r="U35" s="105"/>
      <c r="V35" s="101"/>
      <c r="W35" s="101"/>
      <c r="Y35" s="102" t="s">
        <v>87</v>
      </c>
      <c r="Z35" s="129">
        <v>45085</v>
      </c>
      <c r="AA35" s="104">
        <f>Z35-Z34</f>
        <v>70</v>
      </c>
      <c r="AB35" s="125" t="s">
        <v>84</v>
      </c>
    </row>
    <row r="36" spans="6:30" ht="24" customHeight="1" thickBot="1">
      <c r="U36" s="105"/>
      <c r="V36" s="101"/>
      <c r="W36" s="101"/>
      <c r="Y36" s="131" t="s">
        <v>89</v>
      </c>
      <c r="Z36" s="132">
        <v>45267</v>
      </c>
      <c r="AA36" s="133">
        <f>Z36-Z35</f>
        <v>182</v>
      </c>
      <c r="AB36" s="125" t="s">
        <v>84</v>
      </c>
    </row>
    <row r="37" spans="6:30" ht="24" customHeight="1" thickTop="1" thickBot="1">
      <c r="U37" s="105"/>
      <c r="V37" s="101"/>
      <c r="W37" s="101"/>
      <c r="Y37" s="128"/>
      <c r="Z37" s="106" t="s">
        <v>74</v>
      </c>
      <c r="AA37" s="130">
        <f>AVERAGE(AA6:AA32)</f>
        <v>162.55555555555554</v>
      </c>
    </row>
    <row r="38" spans="6:30" ht="24" customHeight="1">
      <c r="U38" s="105"/>
      <c r="V38" s="101"/>
      <c r="W38" s="101"/>
    </row>
    <row r="39" spans="6:30" ht="24" customHeight="1">
      <c r="U39" s="105"/>
      <c r="V39" s="101"/>
      <c r="W39" s="101"/>
    </row>
    <row r="40" spans="6:30" ht="24" customHeight="1">
      <c r="U40" s="105"/>
      <c r="V40" s="101"/>
      <c r="W40" s="101"/>
    </row>
    <row r="41" spans="6:30" ht="24" customHeight="1"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AB41" s="122"/>
      <c r="AC41" s="122"/>
      <c r="AD41" s="122"/>
    </row>
    <row r="42" spans="6:30" ht="24" customHeight="1"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AB42" s="122"/>
      <c r="AC42" s="122"/>
      <c r="AD42" s="122"/>
    </row>
    <row r="43" spans="6:30" ht="24" customHeight="1"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AB43" s="122"/>
      <c r="AC43" s="122"/>
      <c r="AD43" s="122"/>
    </row>
    <row r="44" spans="6:30" ht="24" customHeight="1"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</row>
    <row r="45" spans="6:30" ht="24" customHeight="1"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</row>
    <row r="46" spans="6:30" ht="24" customHeight="1"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</row>
    <row r="47" spans="6:30" ht="24" customHeight="1"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</row>
    <row r="48" spans="6:30" ht="24" customHeight="1"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</row>
    <row r="49" spans="6:30" ht="24" customHeight="1"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</row>
    <row r="50" spans="6:30" ht="24" customHeight="1"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</row>
    <row r="51" spans="6:30" ht="24" customHeight="1"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</row>
    <row r="52" spans="6:30" ht="24" customHeight="1"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</row>
    <row r="53" spans="6:30" ht="24" customHeight="1"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</row>
    <row r="54" spans="6:30" ht="24" customHeight="1"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</row>
    <row r="55" spans="6:30" ht="24" customHeight="1"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</row>
    <row r="56" spans="6:30" ht="24" customHeight="1"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</row>
    <row r="57" spans="6:30" ht="24" customHeight="1"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</row>
    <row r="58" spans="6:30" ht="24" customHeight="1"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</row>
    <row r="59" spans="6:30" ht="24" customHeight="1"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</row>
    <row r="60" spans="6:30" ht="24" customHeight="1"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</row>
    <row r="61" spans="6:30" ht="24" customHeight="1"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</row>
    <row r="62" spans="6:30" ht="24" customHeight="1">
      <c r="F62" s="123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</row>
    <row r="63" spans="6:30" ht="24" customHeight="1"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</row>
    <row r="64" spans="6:30" ht="24" customHeight="1"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</row>
    <row r="65" spans="6:30" ht="24" customHeight="1"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</row>
    <row r="66" spans="6:30"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</row>
    <row r="67" spans="6:30"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</row>
    <row r="68" spans="6:30"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</row>
    <row r="69" spans="6:30">
      <c r="Y69" s="122"/>
      <c r="Z69" s="122"/>
      <c r="AA69" s="122"/>
    </row>
    <row r="70" spans="6:30">
      <c r="Y70" s="122"/>
      <c r="Z70" s="122"/>
      <c r="AA70" s="122"/>
    </row>
    <row r="71" spans="6:30">
      <c r="Y71" s="122"/>
      <c r="Z71" s="122"/>
      <c r="AA71" s="122"/>
    </row>
  </sheetData>
  <mergeCells count="15">
    <mergeCell ref="U29:U30"/>
    <mergeCell ref="Y4:AA4"/>
    <mergeCell ref="V4:W4"/>
    <mergeCell ref="U13:U14"/>
    <mergeCell ref="U5:U6"/>
    <mergeCell ref="U7:U8"/>
    <mergeCell ref="U9:U10"/>
    <mergeCell ref="U11:U12"/>
    <mergeCell ref="U27:U28"/>
    <mergeCell ref="U25:U26"/>
    <mergeCell ref="U23:U24"/>
    <mergeCell ref="U15:U16"/>
    <mergeCell ref="U17:U18"/>
    <mergeCell ref="U19:U20"/>
    <mergeCell ref="U21:U22"/>
  </mergeCells>
  <phoneticPr fontId="1"/>
  <pageMargins left="1.1200000000000001" right="0.70866141732283472" top="0.55000000000000004" bottom="0.74803149606299213" header="0.31496062992125984" footer="0.31496062992125984"/>
  <pageSetup paperSize="9" scale="27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Q216"/>
  <sheetViews>
    <sheetView showZeros="0" showWhiteSpace="0" topLeftCell="A101" zoomScale="84" zoomScaleNormal="84" zoomScaleSheetLayoutView="80" workbookViewId="0">
      <selection activeCell="G115" sqref="G115"/>
    </sheetView>
  </sheetViews>
  <sheetFormatPr defaultColWidth="66.90625" defaultRowHeight="14"/>
  <cols>
    <col min="1" max="1" width="20.90625" style="28" customWidth="1"/>
    <col min="2" max="2" width="22.7265625" style="27" customWidth="1"/>
    <col min="3" max="3" width="17.453125" style="27" bestFit="1" customWidth="1"/>
    <col min="4" max="4" width="20.453125" style="30" bestFit="1" customWidth="1"/>
    <col min="5" max="5" width="17.81640625" style="29" bestFit="1" customWidth="1"/>
    <col min="6" max="6" width="17.453125" style="29" bestFit="1" customWidth="1"/>
    <col min="7" max="7" width="20.6328125" style="28" customWidth="1"/>
    <col min="8" max="8" width="20.90625" style="29" bestFit="1" customWidth="1"/>
    <col min="9" max="9" width="16.81640625" style="29" bestFit="1" customWidth="1"/>
    <col min="10" max="10" width="24.7265625" style="29" customWidth="1"/>
    <col min="11" max="11" width="17.453125" style="29" bestFit="1" customWidth="1"/>
    <col min="12" max="12" width="17.26953125" style="35" customWidth="1"/>
    <col min="13" max="13" width="20.453125" style="28" bestFit="1" customWidth="1"/>
    <col min="14" max="14" width="17.453125" style="29" bestFit="1" customWidth="1"/>
    <col min="15" max="15" width="16.81640625" style="29" bestFit="1" customWidth="1"/>
    <col min="16" max="16" width="20.453125" style="28" bestFit="1" customWidth="1"/>
    <col min="17" max="17" width="17.453125" style="29" bestFit="1" customWidth="1"/>
    <col min="18" max="18" width="16.81640625" style="29" bestFit="1" customWidth="1"/>
    <col min="19" max="19" width="20.453125" style="28" bestFit="1" customWidth="1"/>
    <col min="20" max="20" width="17.453125" style="29" bestFit="1" customWidth="1"/>
    <col min="21" max="21" width="16.81640625" style="29" bestFit="1" customWidth="1"/>
    <col min="22" max="22" width="20.453125" style="28" bestFit="1" customWidth="1"/>
    <col min="23" max="23" width="17.453125" style="29" bestFit="1" customWidth="1"/>
    <col min="24" max="24" width="16.81640625" style="29" bestFit="1" customWidth="1"/>
    <col min="25" max="25" width="20.453125" style="28" bestFit="1" customWidth="1"/>
    <col min="26" max="26" width="17.453125" style="29" bestFit="1" customWidth="1"/>
    <col min="27" max="27" width="16.81640625" style="29" bestFit="1" customWidth="1"/>
    <col min="28" max="28" width="19" style="29" customWidth="1"/>
    <col min="29" max="29" width="17.81640625" style="29" bestFit="1" customWidth="1"/>
    <col min="30" max="30" width="16.81640625" style="29" bestFit="1" customWidth="1"/>
    <col min="31" max="31" width="20.54296875" style="29" bestFit="1" customWidth="1"/>
    <col min="32" max="32" width="17.453125" style="29" bestFit="1" customWidth="1"/>
    <col min="33" max="33" width="16.81640625" style="29" bestFit="1" customWidth="1"/>
    <col min="34" max="34" width="17.08984375" style="29" customWidth="1"/>
    <col min="35" max="36" width="21" style="29" customWidth="1"/>
    <col min="37" max="37" width="37.26953125" style="29" customWidth="1"/>
    <col min="38" max="38" width="15.453125" style="29" bestFit="1" customWidth="1"/>
    <col min="39" max="39" width="14.81640625" style="29" bestFit="1" customWidth="1"/>
    <col min="40" max="40" width="16.26953125" style="29" bestFit="1" customWidth="1"/>
    <col min="41" max="16384" width="66.90625" style="29"/>
  </cols>
  <sheetData>
    <row r="1" spans="1:43" ht="43.5" customHeight="1">
      <c r="B1" s="29"/>
      <c r="C1" s="29"/>
      <c r="L1" s="31" t="s">
        <v>32</v>
      </c>
    </row>
    <row r="2" spans="1:43" ht="38.25" customHeight="1" thickBot="1">
      <c r="A2" s="32" t="s">
        <v>33</v>
      </c>
      <c r="B2" s="33" t="s">
        <v>34</v>
      </c>
      <c r="C2" s="34"/>
      <c r="D2" s="34"/>
      <c r="G2" s="163"/>
      <c r="H2" s="163"/>
      <c r="I2" s="163"/>
      <c r="AA2" s="36"/>
      <c r="AQ2" s="29">
        <v>12</v>
      </c>
    </row>
    <row r="3" spans="1:43" s="28" customFormat="1" ht="37.5" customHeight="1" thickBot="1">
      <c r="A3" s="153" t="s">
        <v>31</v>
      </c>
      <c r="B3" s="154"/>
      <c r="C3" s="155"/>
      <c r="D3" s="156" t="s">
        <v>23</v>
      </c>
      <c r="E3" s="157"/>
      <c r="F3" s="158"/>
      <c r="G3" s="159" t="s">
        <v>24</v>
      </c>
      <c r="H3" s="157"/>
      <c r="I3" s="160"/>
      <c r="J3" s="156" t="s">
        <v>25</v>
      </c>
      <c r="K3" s="157"/>
      <c r="L3" s="158"/>
      <c r="M3" s="159" t="s">
        <v>26</v>
      </c>
      <c r="N3" s="157"/>
      <c r="O3" s="160"/>
      <c r="P3" s="156" t="s">
        <v>27</v>
      </c>
      <c r="Q3" s="157"/>
      <c r="R3" s="158"/>
      <c r="S3" s="159" t="s">
        <v>28</v>
      </c>
      <c r="T3" s="157"/>
      <c r="U3" s="160"/>
      <c r="V3" s="156" t="s">
        <v>29</v>
      </c>
      <c r="W3" s="157"/>
      <c r="X3" s="158"/>
      <c r="Y3" s="159" t="s">
        <v>30</v>
      </c>
      <c r="Z3" s="157"/>
      <c r="AA3" s="158"/>
      <c r="AB3" s="159" t="s">
        <v>69</v>
      </c>
      <c r="AC3" s="157"/>
      <c r="AD3" s="158"/>
      <c r="AE3" s="159" t="s">
        <v>71</v>
      </c>
      <c r="AF3" s="157"/>
      <c r="AG3" s="158"/>
      <c r="AH3" s="159" t="s">
        <v>75</v>
      </c>
      <c r="AI3" s="157"/>
      <c r="AJ3" s="158"/>
      <c r="AK3" s="159" t="s">
        <v>85</v>
      </c>
      <c r="AL3" s="157"/>
      <c r="AM3" s="158"/>
      <c r="AN3" s="159" t="s">
        <v>88</v>
      </c>
      <c r="AO3" s="157"/>
      <c r="AP3" s="158"/>
    </row>
    <row r="4" spans="1:43" s="31" customFormat="1" ht="37.5" customHeight="1">
      <c r="A4" s="37"/>
      <c r="B4" s="38" t="s">
        <v>0</v>
      </c>
      <c r="C4" s="39" t="s">
        <v>1</v>
      </c>
      <c r="D4" s="40"/>
      <c r="E4" s="41" t="s">
        <v>0</v>
      </c>
      <c r="F4" s="42" t="s">
        <v>1</v>
      </c>
      <c r="G4" s="43"/>
      <c r="H4" s="41" t="s">
        <v>0</v>
      </c>
      <c r="I4" s="44" t="s">
        <v>1</v>
      </c>
      <c r="J4" s="40"/>
      <c r="K4" s="41" t="s">
        <v>9</v>
      </c>
      <c r="L4" s="42" t="s">
        <v>10</v>
      </c>
      <c r="M4" s="43"/>
      <c r="N4" s="41" t="s">
        <v>0</v>
      </c>
      <c r="O4" s="44" t="s">
        <v>1</v>
      </c>
      <c r="P4" s="40"/>
      <c r="Q4" s="41" t="s">
        <v>0</v>
      </c>
      <c r="R4" s="42" t="s">
        <v>1</v>
      </c>
      <c r="S4" s="43"/>
      <c r="T4" s="41" t="s">
        <v>0</v>
      </c>
      <c r="U4" s="44" t="s">
        <v>1</v>
      </c>
      <c r="V4" s="40"/>
      <c r="W4" s="41" t="s">
        <v>0</v>
      </c>
      <c r="X4" s="42" t="s">
        <v>1</v>
      </c>
      <c r="Y4" s="43"/>
      <c r="Z4" s="41" t="s">
        <v>0</v>
      </c>
      <c r="AA4" s="42" t="s">
        <v>1</v>
      </c>
      <c r="AB4" s="43"/>
      <c r="AC4" s="41" t="s">
        <v>0</v>
      </c>
      <c r="AD4" s="42" t="s">
        <v>1</v>
      </c>
      <c r="AE4" s="43"/>
      <c r="AF4" s="41" t="s">
        <v>0</v>
      </c>
      <c r="AG4" s="42" t="s">
        <v>1</v>
      </c>
      <c r="AH4" s="43"/>
      <c r="AI4" s="41" t="s">
        <v>0</v>
      </c>
      <c r="AJ4" s="42" t="s">
        <v>1</v>
      </c>
      <c r="AK4" s="43"/>
      <c r="AL4" s="41" t="s">
        <v>0</v>
      </c>
      <c r="AM4" s="42" t="s">
        <v>1</v>
      </c>
      <c r="AN4" s="43"/>
      <c r="AO4" s="41" t="s">
        <v>0</v>
      </c>
      <c r="AP4" s="42" t="s">
        <v>1</v>
      </c>
    </row>
    <row r="5" spans="1:43" ht="37.5" customHeight="1">
      <c r="A5" s="45">
        <v>40513</v>
      </c>
      <c r="B5" s="27">
        <v>1.55</v>
      </c>
      <c r="C5" s="46">
        <v>1.66</v>
      </c>
      <c r="D5" s="47"/>
      <c r="E5" s="48"/>
      <c r="F5" s="49"/>
      <c r="G5" s="50"/>
      <c r="H5" s="48"/>
      <c r="I5" s="51"/>
      <c r="J5" s="52"/>
      <c r="K5" s="48"/>
      <c r="L5" s="53"/>
      <c r="M5" s="50"/>
      <c r="N5" s="48"/>
      <c r="O5" s="51"/>
      <c r="P5" s="52"/>
      <c r="Q5" s="48"/>
      <c r="R5" s="49"/>
      <c r="S5" s="50"/>
      <c r="T5" s="48"/>
      <c r="U5" s="51"/>
      <c r="V5" s="52"/>
      <c r="W5" s="48"/>
      <c r="X5" s="49"/>
      <c r="Y5" s="50"/>
      <c r="Z5" s="48"/>
      <c r="AA5" s="49"/>
      <c r="AB5" s="50"/>
      <c r="AC5" s="48"/>
      <c r="AD5" s="49"/>
      <c r="AE5" s="50"/>
      <c r="AF5" s="48"/>
      <c r="AG5" s="49"/>
      <c r="AH5" s="50"/>
      <c r="AI5" s="48"/>
      <c r="AJ5" s="49"/>
      <c r="AK5" s="50"/>
      <c r="AL5" s="48"/>
      <c r="AM5" s="49"/>
      <c r="AN5" s="50"/>
      <c r="AO5" s="48"/>
      <c r="AP5" s="49"/>
    </row>
    <row r="6" spans="1:43" ht="37.5" customHeight="1">
      <c r="A6" s="54">
        <v>40544</v>
      </c>
      <c r="B6" s="27">
        <v>2</v>
      </c>
      <c r="C6" s="46">
        <v>1.71</v>
      </c>
      <c r="D6" s="55" t="str">
        <f t="shared" ref="D6:D17" si="0">A18</f>
        <v>年間平均</v>
      </c>
      <c r="E6" s="27">
        <f>B18</f>
        <v>2.0141666666666667</v>
      </c>
      <c r="F6" s="46">
        <f>C18</f>
        <v>1.9808333333333332</v>
      </c>
      <c r="G6" s="57">
        <f t="shared" ref="G6:G17" si="1">A30</f>
        <v>41275</v>
      </c>
      <c r="H6" s="23">
        <f t="shared" ref="H6:H17" si="2">B30</f>
        <v>3.64</v>
      </c>
      <c r="I6" s="58">
        <f t="shared" ref="I6:I17" si="3">C30</f>
        <v>3.14</v>
      </c>
      <c r="J6" s="59">
        <f t="shared" ref="J6:J17" si="4">A42</f>
        <v>41640</v>
      </c>
      <c r="K6" s="27">
        <f t="shared" ref="K6:K17" si="5">B42</f>
        <v>3.92</v>
      </c>
      <c r="L6" s="60">
        <f t="shared" ref="L6:L16" si="6">C42</f>
        <v>3.35</v>
      </c>
      <c r="M6" s="57">
        <f t="shared" ref="M6:M17" si="7">A54</f>
        <v>42005</v>
      </c>
      <c r="N6" s="27">
        <f t="shared" ref="N6:N17" si="8">B54</f>
        <v>3.85</v>
      </c>
      <c r="O6" s="61">
        <f t="shared" ref="O6:O17" si="9">C54</f>
        <v>3.07</v>
      </c>
      <c r="P6" s="54">
        <f t="shared" ref="P6:P17" si="10">A66</f>
        <v>42370</v>
      </c>
      <c r="Q6" s="27">
        <f t="shared" ref="Q6:Q17" si="11">B66</f>
        <v>3.78</v>
      </c>
      <c r="R6" s="46">
        <f t="shared" ref="R6:R17" si="12">C66</f>
        <v>3.5</v>
      </c>
      <c r="S6" s="57">
        <f t="shared" ref="S6:S17" si="13">A78</f>
        <v>42736</v>
      </c>
      <c r="T6" s="27">
        <f t="shared" ref="T6:T17" si="14">B78</f>
        <v>4.21</v>
      </c>
      <c r="U6" s="61">
        <f t="shared" ref="U6:U17" si="15">C78</f>
        <v>3.5</v>
      </c>
      <c r="V6" s="54">
        <f t="shared" ref="V6:V14" si="16">A90</f>
        <v>43101</v>
      </c>
      <c r="W6" s="27">
        <f t="shared" ref="W6:W14" si="17">B90</f>
        <v>4.28</v>
      </c>
      <c r="X6" s="46">
        <f t="shared" ref="X6:X14" si="18">C90</f>
        <v>3.42</v>
      </c>
      <c r="Y6" s="57">
        <f t="shared" ref="Y6:AA6" si="19">A102</f>
        <v>43466</v>
      </c>
      <c r="Z6" s="62">
        <f t="shared" si="19"/>
        <v>4.3499999999999996</v>
      </c>
      <c r="AA6" s="63">
        <f t="shared" si="19"/>
        <v>3.57</v>
      </c>
      <c r="AB6" s="57">
        <v>43831</v>
      </c>
      <c r="AC6" s="62">
        <f>B114</f>
        <v>4.8499999999999996</v>
      </c>
      <c r="AD6" s="62">
        <f>C114</f>
        <v>4.21</v>
      </c>
      <c r="AE6" s="64">
        <v>44197</v>
      </c>
      <c r="AF6" s="62">
        <v>4.8499999999999996</v>
      </c>
      <c r="AG6" s="62">
        <v>4.42</v>
      </c>
      <c r="AH6" s="111">
        <v>44562</v>
      </c>
      <c r="AI6" s="27">
        <f>B138</f>
        <v>4.8499999999999996</v>
      </c>
      <c r="AJ6" s="27">
        <f>C138</f>
        <v>4.07</v>
      </c>
      <c r="AK6" s="111">
        <v>44927</v>
      </c>
      <c r="AL6" s="27">
        <f>B150</f>
        <v>4.78</v>
      </c>
      <c r="AM6" s="27">
        <f>C150</f>
        <v>3.85</v>
      </c>
      <c r="AN6" s="111">
        <v>45292</v>
      </c>
      <c r="AO6" s="27">
        <f>B162</f>
        <v>4.71</v>
      </c>
      <c r="AP6" s="27">
        <f>C162</f>
        <v>3.85</v>
      </c>
      <c r="AQ6" s="29">
        <f>IF(AP6&gt;0,1,"")</f>
        <v>1</v>
      </c>
    </row>
    <row r="7" spans="1:43" ht="37.5" customHeight="1">
      <c r="A7" s="54">
        <v>40575</v>
      </c>
      <c r="B7" s="27">
        <v>2.0699999999999998</v>
      </c>
      <c r="C7" s="46">
        <v>1.92</v>
      </c>
      <c r="D7" s="65">
        <f t="shared" si="0"/>
        <v>40940</v>
      </c>
      <c r="E7" s="23">
        <f t="shared" ref="E7:E17" si="20">B19</f>
        <v>2.21</v>
      </c>
      <c r="F7" s="56">
        <f t="shared" ref="F7:F17" si="21">C19</f>
        <v>2.2799999999999998</v>
      </c>
      <c r="G7" s="64">
        <f t="shared" si="1"/>
        <v>41306</v>
      </c>
      <c r="H7" s="23">
        <f t="shared" si="2"/>
        <v>3.28</v>
      </c>
      <c r="I7" s="58">
        <f t="shared" si="3"/>
        <v>2.2799999999999998</v>
      </c>
      <c r="J7" s="66">
        <f t="shared" si="4"/>
        <v>41671</v>
      </c>
      <c r="K7" s="27">
        <f t="shared" si="5"/>
        <v>3.92</v>
      </c>
      <c r="L7" s="60">
        <f t="shared" si="6"/>
        <v>3.14</v>
      </c>
      <c r="M7" s="57">
        <f t="shared" si="7"/>
        <v>42036</v>
      </c>
      <c r="N7" s="27">
        <f t="shared" si="8"/>
        <v>3.92</v>
      </c>
      <c r="O7" s="61">
        <f t="shared" si="9"/>
        <v>3.57</v>
      </c>
      <c r="P7" s="54">
        <f t="shared" si="10"/>
        <v>42401</v>
      </c>
      <c r="Q7" s="27">
        <f t="shared" si="11"/>
        <v>3.92</v>
      </c>
      <c r="R7" s="46">
        <f t="shared" si="12"/>
        <v>3.14</v>
      </c>
      <c r="S7" s="64">
        <f t="shared" si="13"/>
        <v>42767</v>
      </c>
      <c r="T7" s="27">
        <f t="shared" si="14"/>
        <v>4.1399999999999997</v>
      </c>
      <c r="U7" s="61">
        <f t="shared" si="15"/>
        <v>3</v>
      </c>
      <c r="V7" s="54">
        <f t="shared" si="16"/>
        <v>43132</v>
      </c>
      <c r="W7" s="27">
        <f t="shared" si="17"/>
        <v>3.85</v>
      </c>
      <c r="X7" s="46">
        <f t="shared" si="18"/>
        <v>3.42</v>
      </c>
      <c r="Y7" s="57">
        <f t="shared" ref="Y7:Y17" si="22">A103</f>
        <v>43497</v>
      </c>
      <c r="Z7" s="62">
        <f>B103</f>
        <v>4.28</v>
      </c>
      <c r="AA7" s="63">
        <f t="shared" ref="AA7" si="23">C103</f>
        <v>3.57</v>
      </c>
      <c r="AB7" s="64">
        <v>43862</v>
      </c>
      <c r="AC7" s="62">
        <f t="shared" ref="AC7:AD7" si="24">B115</f>
        <v>4.71</v>
      </c>
      <c r="AD7" s="62">
        <f t="shared" si="24"/>
        <v>4.21</v>
      </c>
      <c r="AE7" s="57">
        <v>44228</v>
      </c>
      <c r="AF7" s="62">
        <v>4.6399999999999997</v>
      </c>
      <c r="AG7" s="62">
        <v>3.85</v>
      </c>
      <c r="AH7" s="111">
        <v>44593</v>
      </c>
      <c r="AI7" s="27">
        <f t="shared" ref="AI7:AJ17" si="25">B139</f>
        <v>4.6399999999999997</v>
      </c>
      <c r="AJ7" s="27">
        <f t="shared" si="25"/>
        <v>3.85</v>
      </c>
      <c r="AK7" s="111">
        <v>44958</v>
      </c>
      <c r="AL7" s="27">
        <f t="shared" ref="AL7:AM17" si="26">B151</f>
        <v>4.71</v>
      </c>
      <c r="AM7" s="27">
        <f t="shared" si="26"/>
        <v>3.78</v>
      </c>
      <c r="AN7" s="111">
        <v>45323</v>
      </c>
      <c r="AO7" s="27">
        <f t="shared" ref="AO7:AP17" si="27">B163</f>
        <v>4.6399999999999997</v>
      </c>
      <c r="AP7" s="27">
        <f t="shared" si="27"/>
        <v>3.85</v>
      </c>
      <c r="AQ7" s="29">
        <f t="shared" ref="AQ7:AQ17" si="28">IF(AP7&gt;0,1,"")</f>
        <v>1</v>
      </c>
    </row>
    <row r="8" spans="1:43" ht="37.5" customHeight="1">
      <c r="A8" s="54">
        <v>40603</v>
      </c>
      <c r="B8" s="27">
        <v>1.76</v>
      </c>
      <c r="C8" s="46">
        <v>1.76</v>
      </c>
      <c r="D8" s="65">
        <f t="shared" si="0"/>
        <v>40969</v>
      </c>
      <c r="E8" s="23">
        <f t="shared" si="20"/>
        <v>2.71</v>
      </c>
      <c r="F8" s="56">
        <f t="shared" si="21"/>
        <v>2.2799999999999998</v>
      </c>
      <c r="G8" s="57">
        <f t="shared" si="1"/>
        <v>41334</v>
      </c>
      <c r="H8" s="23">
        <f t="shared" si="2"/>
        <v>3.57</v>
      </c>
      <c r="I8" s="58">
        <f t="shared" si="3"/>
        <v>2.92</v>
      </c>
      <c r="J8" s="59">
        <f t="shared" si="4"/>
        <v>41699</v>
      </c>
      <c r="K8" s="27">
        <f t="shared" si="5"/>
        <v>4.1399999999999997</v>
      </c>
      <c r="L8" s="60">
        <f t="shared" si="6"/>
        <v>3.35</v>
      </c>
      <c r="M8" s="57">
        <f t="shared" si="7"/>
        <v>42064</v>
      </c>
      <c r="N8" s="27">
        <f t="shared" si="8"/>
        <v>4.21</v>
      </c>
      <c r="O8" s="61">
        <f t="shared" si="9"/>
        <v>3.42</v>
      </c>
      <c r="P8" s="54">
        <f t="shared" si="10"/>
        <v>42430</v>
      </c>
      <c r="Q8" s="27">
        <f t="shared" si="11"/>
        <v>4.28</v>
      </c>
      <c r="R8" s="46">
        <f t="shared" si="12"/>
        <v>3.5</v>
      </c>
      <c r="S8" s="57">
        <f t="shared" si="13"/>
        <v>42795</v>
      </c>
      <c r="T8" s="27">
        <f t="shared" si="14"/>
        <v>4.3499999999999996</v>
      </c>
      <c r="U8" s="61">
        <f t="shared" si="15"/>
        <v>3.42</v>
      </c>
      <c r="V8" s="54">
        <f t="shared" si="16"/>
        <v>43160</v>
      </c>
      <c r="W8" s="27">
        <f t="shared" si="17"/>
        <v>4.1399999999999997</v>
      </c>
      <c r="X8" s="46">
        <f t="shared" si="18"/>
        <v>3.57</v>
      </c>
      <c r="Y8" s="57">
        <f t="shared" si="22"/>
        <v>43525</v>
      </c>
      <c r="Z8" s="62">
        <f t="shared" ref="Z8:Z10" si="29">B104</f>
        <v>4.3499999999999996</v>
      </c>
      <c r="AA8" s="63">
        <f t="shared" ref="AA8:AA10" si="30">C104</f>
        <v>3.64</v>
      </c>
      <c r="AB8" s="57">
        <v>43891</v>
      </c>
      <c r="AC8" s="62">
        <f t="shared" ref="AC8:AD8" si="31">B116</f>
        <v>4.71</v>
      </c>
      <c r="AD8" s="62">
        <f t="shared" si="31"/>
        <v>4</v>
      </c>
      <c r="AE8" s="57">
        <v>44256</v>
      </c>
      <c r="AF8" s="62">
        <v>4.8499999999999996</v>
      </c>
      <c r="AG8" s="62">
        <v>4.07</v>
      </c>
      <c r="AH8" s="111">
        <v>44621</v>
      </c>
      <c r="AI8" s="27">
        <f t="shared" si="25"/>
        <v>4.92</v>
      </c>
      <c r="AJ8" s="27">
        <f t="shared" si="25"/>
        <v>3.85</v>
      </c>
      <c r="AK8" s="111">
        <v>44986</v>
      </c>
      <c r="AL8" s="27">
        <f t="shared" si="26"/>
        <v>4.78</v>
      </c>
      <c r="AM8" s="27">
        <f t="shared" si="26"/>
        <v>3.85</v>
      </c>
      <c r="AN8" s="111">
        <v>45352</v>
      </c>
      <c r="AO8" s="27">
        <f t="shared" si="27"/>
        <v>4.78</v>
      </c>
      <c r="AP8" s="27">
        <f t="shared" si="27"/>
        <v>3.92</v>
      </c>
      <c r="AQ8" s="29">
        <f t="shared" si="28"/>
        <v>1</v>
      </c>
    </row>
    <row r="9" spans="1:43" ht="37.5" customHeight="1">
      <c r="A9" s="54">
        <v>40634</v>
      </c>
      <c r="B9" s="27">
        <v>1.84</v>
      </c>
      <c r="C9" s="46">
        <v>1.84</v>
      </c>
      <c r="D9" s="65">
        <f t="shared" si="0"/>
        <v>41000</v>
      </c>
      <c r="E9" s="23">
        <f t="shared" si="20"/>
        <v>2.85</v>
      </c>
      <c r="F9" s="56">
        <f t="shared" si="21"/>
        <v>2.5</v>
      </c>
      <c r="G9" s="57">
        <f t="shared" si="1"/>
        <v>41365</v>
      </c>
      <c r="H9" s="23">
        <f t="shared" si="2"/>
        <v>3.35</v>
      </c>
      <c r="I9" s="58">
        <f t="shared" si="3"/>
        <v>2.71</v>
      </c>
      <c r="J9" s="59">
        <f t="shared" si="4"/>
        <v>41730</v>
      </c>
      <c r="K9" s="27">
        <f t="shared" si="5"/>
        <v>3.92</v>
      </c>
      <c r="L9" s="60">
        <f t="shared" si="6"/>
        <v>3.14</v>
      </c>
      <c r="M9" s="57">
        <f t="shared" si="7"/>
        <v>42095</v>
      </c>
      <c r="N9" s="27">
        <f t="shared" si="8"/>
        <v>4.07</v>
      </c>
      <c r="O9" s="61">
        <f t="shared" si="9"/>
        <v>3.35</v>
      </c>
      <c r="P9" s="45">
        <f t="shared" si="10"/>
        <v>42461</v>
      </c>
      <c r="Q9" s="27">
        <f t="shared" si="11"/>
        <v>3.28</v>
      </c>
      <c r="R9" s="46">
        <f t="shared" si="12"/>
        <v>2.35</v>
      </c>
      <c r="S9" s="57">
        <f t="shared" si="13"/>
        <v>42826</v>
      </c>
      <c r="T9" s="27">
        <f t="shared" si="14"/>
        <v>4.1399999999999997</v>
      </c>
      <c r="U9" s="61">
        <f t="shared" si="15"/>
        <v>3.28</v>
      </c>
      <c r="V9" s="54">
        <f t="shared" si="16"/>
        <v>43191</v>
      </c>
      <c r="W9" s="27">
        <f t="shared" si="17"/>
        <v>4</v>
      </c>
      <c r="X9" s="46">
        <f t="shared" si="18"/>
        <v>3.57</v>
      </c>
      <c r="Y9" s="64">
        <f t="shared" si="22"/>
        <v>43556</v>
      </c>
      <c r="Z9" s="62">
        <f t="shared" si="29"/>
        <v>4.28</v>
      </c>
      <c r="AA9" s="63">
        <f t="shared" si="30"/>
        <v>3.64</v>
      </c>
      <c r="AB9" s="57">
        <v>43922</v>
      </c>
      <c r="AC9" s="62">
        <f t="shared" ref="AC9:AD9" si="32">B117</f>
        <v>4.71</v>
      </c>
      <c r="AD9" s="62">
        <f t="shared" si="32"/>
        <v>4</v>
      </c>
      <c r="AE9" s="57">
        <v>44287</v>
      </c>
      <c r="AF9" s="62">
        <v>4.78</v>
      </c>
      <c r="AG9" s="62">
        <v>3.71</v>
      </c>
      <c r="AH9" s="111">
        <v>44652</v>
      </c>
      <c r="AI9" s="27">
        <f t="shared" si="25"/>
        <v>4.71</v>
      </c>
      <c r="AJ9" s="27">
        <f t="shared" si="25"/>
        <v>3.78</v>
      </c>
      <c r="AK9" s="111">
        <v>45017</v>
      </c>
      <c r="AL9" s="27">
        <f t="shared" si="26"/>
        <v>4.71</v>
      </c>
      <c r="AM9" s="27">
        <f t="shared" si="26"/>
        <v>3.85</v>
      </c>
      <c r="AN9" s="111">
        <v>45383</v>
      </c>
      <c r="AO9" s="27">
        <f t="shared" si="27"/>
        <v>0</v>
      </c>
      <c r="AP9" s="27">
        <f t="shared" si="27"/>
        <v>0</v>
      </c>
      <c r="AQ9" s="29" t="str">
        <f t="shared" si="28"/>
        <v/>
      </c>
    </row>
    <row r="10" spans="1:43" ht="37.5" customHeight="1">
      <c r="A10" s="54">
        <v>40664</v>
      </c>
      <c r="B10" s="27">
        <v>2</v>
      </c>
      <c r="C10" s="46">
        <v>2</v>
      </c>
      <c r="D10" s="65">
        <f t="shared" si="0"/>
        <v>41030</v>
      </c>
      <c r="E10" s="23">
        <f t="shared" si="20"/>
        <v>3.07</v>
      </c>
      <c r="F10" s="56">
        <f t="shared" si="21"/>
        <v>2.42</v>
      </c>
      <c r="G10" s="57">
        <f t="shared" si="1"/>
        <v>41395</v>
      </c>
      <c r="H10" s="23">
        <f t="shared" si="2"/>
        <v>3.21</v>
      </c>
      <c r="I10" s="58">
        <f t="shared" si="3"/>
        <v>2.5</v>
      </c>
      <c r="J10" s="59">
        <f t="shared" si="4"/>
        <v>41760</v>
      </c>
      <c r="K10" s="27">
        <f t="shared" si="5"/>
        <v>4.07</v>
      </c>
      <c r="L10" s="60">
        <f t="shared" si="6"/>
        <v>3.64</v>
      </c>
      <c r="M10" s="64">
        <f t="shared" si="7"/>
        <v>42125</v>
      </c>
      <c r="N10" s="27">
        <f t="shared" si="8"/>
        <v>4</v>
      </c>
      <c r="O10" s="61">
        <f t="shared" si="9"/>
        <v>3.28</v>
      </c>
      <c r="P10" s="54">
        <f t="shared" si="10"/>
        <v>42491</v>
      </c>
      <c r="Q10" s="27">
        <f t="shared" si="11"/>
        <v>4.1399999999999997</v>
      </c>
      <c r="R10" s="46">
        <f t="shared" si="12"/>
        <v>3.71</v>
      </c>
      <c r="S10" s="57">
        <f>A82</f>
        <v>42856</v>
      </c>
      <c r="T10" s="27">
        <f t="shared" si="14"/>
        <v>4.3499999999999996</v>
      </c>
      <c r="U10" s="61">
        <f t="shared" si="15"/>
        <v>3.57</v>
      </c>
      <c r="V10" s="45">
        <f t="shared" si="16"/>
        <v>43221</v>
      </c>
      <c r="W10" s="27">
        <f t="shared" si="17"/>
        <v>4.1399999999999997</v>
      </c>
      <c r="X10" s="46">
        <f t="shared" si="18"/>
        <v>3.5</v>
      </c>
      <c r="Y10" s="57">
        <f t="shared" si="22"/>
        <v>43586</v>
      </c>
      <c r="Z10" s="62">
        <f t="shared" si="29"/>
        <v>4.3499999999999996</v>
      </c>
      <c r="AA10" s="63">
        <f t="shared" si="30"/>
        <v>3.42</v>
      </c>
      <c r="AB10" s="57">
        <v>43952</v>
      </c>
      <c r="AC10" s="62">
        <f t="shared" ref="AC10:AD10" si="33">B118</f>
        <v>4.78</v>
      </c>
      <c r="AD10" s="62">
        <f t="shared" si="33"/>
        <v>4.21</v>
      </c>
      <c r="AE10" s="57">
        <v>44317</v>
      </c>
      <c r="AF10" s="62">
        <v>4.92</v>
      </c>
      <c r="AG10" s="62">
        <v>3.85</v>
      </c>
      <c r="AH10" s="111">
        <v>44682</v>
      </c>
      <c r="AI10" s="27">
        <f t="shared" si="25"/>
        <v>4.8499999999999996</v>
      </c>
      <c r="AJ10" s="27">
        <f t="shared" si="25"/>
        <v>3.71</v>
      </c>
      <c r="AK10" s="111">
        <v>45047</v>
      </c>
      <c r="AL10" s="27">
        <f t="shared" si="26"/>
        <v>4.78</v>
      </c>
      <c r="AM10" s="27">
        <f t="shared" si="26"/>
        <v>3.85</v>
      </c>
      <c r="AN10" s="111">
        <v>45413</v>
      </c>
      <c r="AO10" s="27">
        <f t="shared" si="27"/>
        <v>0</v>
      </c>
      <c r="AP10" s="27">
        <f t="shared" si="27"/>
        <v>0</v>
      </c>
      <c r="AQ10" s="29" t="str">
        <f t="shared" si="28"/>
        <v/>
      </c>
    </row>
    <row r="11" spans="1:43" ht="37.5" customHeight="1">
      <c r="A11" s="45">
        <v>40695</v>
      </c>
      <c r="B11" s="27">
        <v>1.5</v>
      </c>
      <c r="C11" s="46">
        <v>1.5</v>
      </c>
      <c r="D11" s="65">
        <f t="shared" si="0"/>
        <v>41061</v>
      </c>
      <c r="E11" s="23">
        <f t="shared" si="20"/>
        <v>3.21</v>
      </c>
      <c r="F11" s="56">
        <f t="shared" si="21"/>
        <v>2.71</v>
      </c>
      <c r="G11" s="67">
        <f t="shared" si="1"/>
        <v>41426</v>
      </c>
      <c r="H11" s="23">
        <f t="shared" si="2"/>
        <v>3.64</v>
      </c>
      <c r="I11" s="61">
        <f t="shared" si="3"/>
        <v>3</v>
      </c>
      <c r="J11" s="59">
        <f t="shared" si="4"/>
        <v>41791</v>
      </c>
      <c r="K11" s="27">
        <f t="shared" si="5"/>
        <v>4</v>
      </c>
      <c r="L11" s="60">
        <f t="shared" si="6"/>
        <v>3.57</v>
      </c>
      <c r="M11" s="57">
        <f t="shared" si="7"/>
        <v>42156</v>
      </c>
      <c r="N11" s="27">
        <f t="shared" si="8"/>
        <v>4.07</v>
      </c>
      <c r="O11" s="61">
        <f t="shared" si="9"/>
        <v>3.5</v>
      </c>
      <c r="P11" s="54">
        <f t="shared" si="10"/>
        <v>42522</v>
      </c>
      <c r="Q11" s="27">
        <f t="shared" si="11"/>
        <v>4.1399999999999997</v>
      </c>
      <c r="R11" s="46">
        <f t="shared" si="12"/>
        <v>3.57</v>
      </c>
      <c r="S11" s="57">
        <f t="shared" si="13"/>
        <v>42887</v>
      </c>
      <c r="T11" s="27">
        <f t="shared" si="14"/>
        <v>4</v>
      </c>
      <c r="U11" s="61">
        <f t="shared" si="15"/>
        <v>3.42</v>
      </c>
      <c r="V11" s="54">
        <f t="shared" si="16"/>
        <v>43252</v>
      </c>
      <c r="W11" s="27">
        <f t="shared" si="17"/>
        <v>4.21</v>
      </c>
      <c r="X11" s="46">
        <f t="shared" si="18"/>
        <v>3.5</v>
      </c>
      <c r="Y11" s="57">
        <f t="shared" si="22"/>
        <v>43617</v>
      </c>
      <c r="Z11" s="62">
        <v>4.5</v>
      </c>
      <c r="AA11" s="63">
        <v>3.64</v>
      </c>
      <c r="AB11" s="57">
        <v>43983</v>
      </c>
      <c r="AC11" s="62">
        <f t="shared" ref="AC11:AD11" si="34">B119</f>
        <v>4.78</v>
      </c>
      <c r="AD11" s="62">
        <f t="shared" si="34"/>
        <v>4.1399999999999997</v>
      </c>
      <c r="AE11" s="57">
        <v>44348</v>
      </c>
      <c r="AF11" s="62">
        <v>4.6399999999999997</v>
      </c>
      <c r="AG11" s="62">
        <v>3.85</v>
      </c>
      <c r="AH11" s="126">
        <v>44713</v>
      </c>
      <c r="AI11" s="27">
        <f t="shared" si="25"/>
        <v>4.8499999999999996</v>
      </c>
      <c r="AJ11" s="27">
        <f t="shared" si="25"/>
        <v>3.78</v>
      </c>
      <c r="AK11" s="111">
        <v>45078</v>
      </c>
      <c r="AL11" s="27">
        <f t="shared" si="26"/>
        <v>4.78</v>
      </c>
      <c r="AM11" s="27">
        <f t="shared" si="26"/>
        <v>3.85</v>
      </c>
      <c r="AN11" s="111">
        <v>45444</v>
      </c>
      <c r="AO11" s="27">
        <f t="shared" si="27"/>
        <v>0</v>
      </c>
      <c r="AP11" s="27">
        <f t="shared" si="27"/>
        <v>0</v>
      </c>
      <c r="AQ11" s="29" t="str">
        <f t="shared" si="28"/>
        <v/>
      </c>
    </row>
    <row r="12" spans="1:43" ht="37.5" customHeight="1">
      <c r="A12" s="54">
        <v>40725</v>
      </c>
      <c r="B12" s="27">
        <v>1.7</v>
      </c>
      <c r="C12" s="46">
        <v>1.6</v>
      </c>
      <c r="D12" s="65">
        <f t="shared" si="0"/>
        <v>41091</v>
      </c>
      <c r="E12" s="23">
        <f t="shared" si="20"/>
        <v>3.57</v>
      </c>
      <c r="F12" s="56">
        <f t="shared" si="21"/>
        <v>3.28</v>
      </c>
      <c r="G12" s="57">
        <f t="shared" si="1"/>
        <v>41456</v>
      </c>
      <c r="H12" s="23">
        <f t="shared" si="2"/>
        <v>4.07</v>
      </c>
      <c r="I12" s="58">
        <f t="shared" si="3"/>
        <v>3.35</v>
      </c>
      <c r="J12" s="66">
        <f t="shared" si="4"/>
        <v>41821</v>
      </c>
      <c r="K12" s="27">
        <f t="shared" si="5"/>
        <v>3.35</v>
      </c>
      <c r="L12" s="60">
        <f t="shared" si="6"/>
        <v>2.85</v>
      </c>
      <c r="M12" s="57">
        <f t="shared" si="7"/>
        <v>42186</v>
      </c>
      <c r="N12" s="27">
        <f t="shared" si="8"/>
        <v>4.07</v>
      </c>
      <c r="O12" s="61">
        <f t="shared" si="9"/>
        <v>3.71</v>
      </c>
      <c r="P12" s="54">
        <f t="shared" si="10"/>
        <v>42552</v>
      </c>
      <c r="Q12" s="27">
        <f t="shared" si="11"/>
        <v>4</v>
      </c>
      <c r="R12" s="46">
        <f t="shared" si="12"/>
        <v>3.07</v>
      </c>
      <c r="S12" s="64">
        <f t="shared" si="13"/>
        <v>42917</v>
      </c>
      <c r="T12" s="27">
        <f t="shared" si="14"/>
        <v>4</v>
      </c>
      <c r="U12" s="61">
        <f t="shared" si="15"/>
        <v>3.28</v>
      </c>
      <c r="V12" s="54">
        <f t="shared" si="16"/>
        <v>43282</v>
      </c>
      <c r="W12" s="27">
        <f t="shared" si="17"/>
        <v>4.21</v>
      </c>
      <c r="X12" s="46">
        <f>C96</f>
        <v>3.5</v>
      </c>
      <c r="Y12" s="57">
        <f t="shared" si="22"/>
        <v>43647</v>
      </c>
      <c r="Z12" s="62">
        <f>'2019年毎週（数値)'!B28</f>
        <v>4.5</v>
      </c>
      <c r="AA12" s="63">
        <f>'2019年毎週（数値)'!C28</f>
        <v>3.85</v>
      </c>
      <c r="AB12" s="57">
        <v>44013</v>
      </c>
      <c r="AC12" s="62">
        <f>B120</f>
        <v>4.78</v>
      </c>
      <c r="AD12" s="62">
        <f>C120</f>
        <v>4.28</v>
      </c>
      <c r="AE12" s="64">
        <v>44378</v>
      </c>
      <c r="AF12" s="62">
        <v>4.8499999999999996</v>
      </c>
      <c r="AG12" s="62">
        <v>3.78</v>
      </c>
      <c r="AH12" s="111">
        <v>44743</v>
      </c>
      <c r="AI12" s="27">
        <f t="shared" si="25"/>
        <v>4.71</v>
      </c>
      <c r="AJ12" s="27">
        <f t="shared" si="25"/>
        <v>3.85</v>
      </c>
      <c r="AK12" s="111">
        <v>45108</v>
      </c>
      <c r="AL12" s="27">
        <f t="shared" si="26"/>
        <v>4.78</v>
      </c>
      <c r="AM12" s="27">
        <f t="shared" si="26"/>
        <v>3.92</v>
      </c>
      <c r="AN12" s="111">
        <v>45474</v>
      </c>
      <c r="AO12" s="27">
        <f t="shared" si="27"/>
        <v>0</v>
      </c>
      <c r="AP12" s="27">
        <f t="shared" si="27"/>
        <v>0</v>
      </c>
      <c r="AQ12" s="29" t="str">
        <f t="shared" si="28"/>
        <v/>
      </c>
    </row>
    <row r="13" spans="1:43" ht="37.5" customHeight="1">
      <c r="A13" s="54">
        <v>40756</v>
      </c>
      <c r="B13" s="27">
        <v>1.75</v>
      </c>
      <c r="C13" s="46">
        <v>1.75</v>
      </c>
      <c r="D13" s="55">
        <f t="shared" si="0"/>
        <v>41122</v>
      </c>
      <c r="E13" s="23">
        <f t="shared" si="20"/>
        <v>3.28</v>
      </c>
      <c r="F13" s="56">
        <f t="shared" si="21"/>
        <v>2.21</v>
      </c>
      <c r="G13" s="64">
        <f t="shared" si="1"/>
        <v>41487</v>
      </c>
      <c r="H13" s="23">
        <f t="shared" si="2"/>
        <v>3.5</v>
      </c>
      <c r="I13" s="58">
        <f t="shared" si="3"/>
        <v>3.07</v>
      </c>
      <c r="J13" s="59">
        <f t="shared" si="4"/>
        <v>41852</v>
      </c>
      <c r="K13" s="27">
        <f t="shared" si="5"/>
        <v>4.1399999999999997</v>
      </c>
      <c r="L13" s="60">
        <f t="shared" si="6"/>
        <v>3.78</v>
      </c>
      <c r="M13" s="57">
        <f t="shared" si="7"/>
        <v>42217</v>
      </c>
      <c r="N13" s="27">
        <f t="shared" si="8"/>
        <v>3.92</v>
      </c>
      <c r="O13" s="61">
        <f t="shared" si="9"/>
        <v>3.5</v>
      </c>
      <c r="P13" s="54">
        <f t="shared" si="10"/>
        <v>42583</v>
      </c>
      <c r="Q13" s="27">
        <f t="shared" si="11"/>
        <v>4</v>
      </c>
      <c r="R13" s="46">
        <f t="shared" si="12"/>
        <v>3.64</v>
      </c>
      <c r="S13" s="57">
        <f t="shared" si="13"/>
        <v>42948</v>
      </c>
      <c r="T13" s="27">
        <f t="shared" si="14"/>
        <v>4.21</v>
      </c>
      <c r="U13" s="61">
        <f t="shared" si="15"/>
        <v>3.57</v>
      </c>
      <c r="V13" s="54">
        <f t="shared" si="16"/>
        <v>43313</v>
      </c>
      <c r="W13" s="27">
        <f t="shared" si="17"/>
        <v>4</v>
      </c>
      <c r="X13" s="46">
        <f t="shared" si="18"/>
        <v>3.35</v>
      </c>
      <c r="Y13" s="57">
        <f t="shared" si="22"/>
        <v>43678</v>
      </c>
      <c r="Z13" s="62">
        <f>'2019年毎週（数値)'!B32</f>
        <v>4.6399999999999997</v>
      </c>
      <c r="AA13" s="63">
        <f>'2019年毎週（数値)'!C32</f>
        <v>4.1399999999999997</v>
      </c>
      <c r="AB13" s="64">
        <v>44044</v>
      </c>
      <c r="AC13" s="62">
        <f>B121</f>
        <v>4.71</v>
      </c>
      <c r="AD13" s="62">
        <f t="shared" ref="AD13" si="35">C121</f>
        <v>4.28</v>
      </c>
      <c r="AE13" s="57">
        <v>44409</v>
      </c>
      <c r="AF13" s="62">
        <v>4.6399999999999997</v>
      </c>
      <c r="AG13" s="62">
        <v>3.71</v>
      </c>
      <c r="AH13" s="111">
        <v>44774</v>
      </c>
      <c r="AI13" s="27">
        <f t="shared" si="25"/>
        <v>4.8499999999999996</v>
      </c>
      <c r="AJ13" s="27">
        <f t="shared" si="25"/>
        <v>3.78</v>
      </c>
      <c r="AK13" s="111">
        <v>45139</v>
      </c>
      <c r="AL13" s="27">
        <f t="shared" si="26"/>
        <v>4.78</v>
      </c>
      <c r="AM13" s="27">
        <f t="shared" si="26"/>
        <v>3.92</v>
      </c>
      <c r="AN13" s="111">
        <v>45505</v>
      </c>
      <c r="AO13" s="27">
        <f t="shared" si="27"/>
        <v>0</v>
      </c>
      <c r="AP13" s="27">
        <f t="shared" si="27"/>
        <v>0</v>
      </c>
      <c r="AQ13" s="29" t="str">
        <f t="shared" si="28"/>
        <v/>
      </c>
    </row>
    <row r="14" spans="1:43" ht="37.5" customHeight="1">
      <c r="A14" s="54">
        <v>40787</v>
      </c>
      <c r="B14" s="27">
        <v>2</v>
      </c>
      <c r="C14" s="46">
        <v>2</v>
      </c>
      <c r="D14" s="65">
        <f t="shared" si="0"/>
        <v>41153</v>
      </c>
      <c r="E14" s="23">
        <f t="shared" si="20"/>
        <v>4.21</v>
      </c>
      <c r="F14" s="56">
        <f t="shared" si="21"/>
        <v>3.5</v>
      </c>
      <c r="G14" s="57">
        <f t="shared" si="1"/>
        <v>41518</v>
      </c>
      <c r="H14" s="23">
        <f t="shared" si="2"/>
        <v>3.85</v>
      </c>
      <c r="I14" s="58">
        <f t="shared" si="3"/>
        <v>3.42</v>
      </c>
      <c r="J14" s="59">
        <f t="shared" si="4"/>
        <v>41883</v>
      </c>
      <c r="K14" s="27">
        <f t="shared" si="5"/>
        <v>4</v>
      </c>
      <c r="L14" s="60">
        <f t="shared" si="6"/>
        <v>3.5</v>
      </c>
      <c r="M14" s="57">
        <f t="shared" si="7"/>
        <v>42248</v>
      </c>
      <c r="N14" s="27">
        <f t="shared" si="8"/>
        <v>3.64</v>
      </c>
      <c r="O14" s="61">
        <f t="shared" si="9"/>
        <v>3.64</v>
      </c>
      <c r="P14" s="45">
        <f t="shared" si="10"/>
        <v>42614</v>
      </c>
      <c r="Q14" s="27">
        <f t="shared" si="11"/>
        <v>4</v>
      </c>
      <c r="R14" s="46">
        <f t="shared" si="12"/>
        <v>3.5</v>
      </c>
      <c r="S14" s="57">
        <f t="shared" si="13"/>
        <v>42979</v>
      </c>
      <c r="T14" s="27">
        <f t="shared" si="14"/>
        <v>4.1399999999999997</v>
      </c>
      <c r="U14" s="61">
        <f t="shared" si="15"/>
        <v>3.42</v>
      </c>
      <c r="V14" s="54">
        <f t="shared" si="16"/>
        <v>43344</v>
      </c>
      <c r="W14" s="27">
        <f t="shared" si="17"/>
        <v>4.21</v>
      </c>
      <c r="X14" s="46">
        <f t="shared" si="18"/>
        <v>3.42</v>
      </c>
      <c r="Y14" s="64">
        <f t="shared" si="22"/>
        <v>43709</v>
      </c>
      <c r="Z14" s="62">
        <f>'2019年毎週（数値)'!B37</f>
        <v>4.6399999999999997</v>
      </c>
      <c r="AA14" s="63">
        <f>'2019年毎週（数値)'!C37</f>
        <v>4.07</v>
      </c>
      <c r="AB14" s="57">
        <v>44075</v>
      </c>
      <c r="AC14" s="62">
        <f t="shared" ref="AC14:AC17" si="36">B122</f>
        <v>4.8499999999999996</v>
      </c>
      <c r="AD14" s="62">
        <f t="shared" ref="AD14:AD17" si="37">C122</f>
        <v>3.85</v>
      </c>
      <c r="AE14" s="57">
        <v>44440</v>
      </c>
      <c r="AF14" s="62">
        <v>4.57</v>
      </c>
      <c r="AG14" s="62">
        <v>3.85</v>
      </c>
      <c r="AH14" s="111">
        <v>44805</v>
      </c>
      <c r="AI14" s="27">
        <f t="shared" si="25"/>
        <v>4.57</v>
      </c>
      <c r="AJ14" s="27">
        <f t="shared" si="25"/>
        <v>3.78</v>
      </c>
      <c r="AK14" s="111">
        <v>45170</v>
      </c>
      <c r="AL14" s="27">
        <f t="shared" si="26"/>
        <v>4.92</v>
      </c>
      <c r="AM14" s="27">
        <f t="shared" si="26"/>
        <v>4</v>
      </c>
      <c r="AN14" s="111">
        <v>45536</v>
      </c>
      <c r="AO14" s="27">
        <f t="shared" si="27"/>
        <v>0</v>
      </c>
      <c r="AP14" s="27">
        <f t="shared" si="27"/>
        <v>0</v>
      </c>
      <c r="AQ14" s="29" t="str">
        <f t="shared" si="28"/>
        <v/>
      </c>
    </row>
    <row r="15" spans="1:43" ht="37.5" customHeight="1">
      <c r="A15" s="54">
        <v>40817</v>
      </c>
      <c r="B15" s="27">
        <v>2.41</v>
      </c>
      <c r="C15" s="46">
        <v>2.41</v>
      </c>
      <c r="D15" s="65">
        <f t="shared" si="0"/>
        <v>41183</v>
      </c>
      <c r="E15" s="23">
        <f t="shared" si="20"/>
        <v>3.92</v>
      </c>
      <c r="F15" s="56">
        <f t="shared" si="21"/>
        <v>3.64</v>
      </c>
      <c r="G15" s="57">
        <f t="shared" si="1"/>
        <v>41548</v>
      </c>
      <c r="H15" s="23">
        <f t="shared" si="2"/>
        <v>3.78</v>
      </c>
      <c r="I15" s="58">
        <f t="shared" si="3"/>
        <v>3.14</v>
      </c>
      <c r="J15" s="59">
        <f t="shared" si="4"/>
        <v>41913</v>
      </c>
      <c r="K15" s="27">
        <f t="shared" si="5"/>
        <v>3.21</v>
      </c>
      <c r="L15" s="60">
        <f t="shared" si="6"/>
        <v>2.57</v>
      </c>
      <c r="M15" s="57">
        <f t="shared" si="7"/>
        <v>42278</v>
      </c>
      <c r="N15" s="27">
        <f t="shared" si="8"/>
        <v>3.78</v>
      </c>
      <c r="O15" s="61">
        <f t="shared" si="9"/>
        <v>3.14</v>
      </c>
      <c r="P15" s="54">
        <f t="shared" si="10"/>
        <v>42644</v>
      </c>
      <c r="Q15" s="27">
        <f t="shared" si="11"/>
        <v>4.07</v>
      </c>
      <c r="R15" s="46">
        <f t="shared" si="12"/>
        <v>3.71</v>
      </c>
      <c r="S15" s="57">
        <f t="shared" si="13"/>
        <v>43009</v>
      </c>
      <c r="T15" s="27">
        <f t="shared" si="14"/>
        <v>4.1399999999999997</v>
      </c>
      <c r="U15" s="61">
        <f t="shared" si="15"/>
        <v>3.57</v>
      </c>
      <c r="V15" s="54">
        <f>A99</f>
        <v>43374</v>
      </c>
      <c r="W15" s="27">
        <f>'[1]2018年毎週（数値） '!B42</f>
        <v>4</v>
      </c>
      <c r="X15" s="46">
        <f>'[1]2018年毎週（数値） '!C42</f>
        <v>3.28</v>
      </c>
      <c r="Y15" s="57">
        <f t="shared" si="22"/>
        <v>43739</v>
      </c>
      <c r="Z15" s="62">
        <f>'2019年毎週（数値)'!B41</f>
        <v>4.5</v>
      </c>
      <c r="AA15" s="63">
        <f>'2019年毎週（数値)'!C41</f>
        <v>3.78</v>
      </c>
      <c r="AB15" s="57">
        <v>44105</v>
      </c>
      <c r="AC15" s="62">
        <f t="shared" si="36"/>
        <v>4.71</v>
      </c>
      <c r="AD15" s="62">
        <f t="shared" si="37"/>
        <v>4.3499999999999996</v>
      </c>
      <c r="AE15" s="57">
        <v>44470</v>
      </c>
      <c r="AF15" s="62">
        <v>4.3499999999999996</v>
      </c>
      <c r="AG15" s="62">
        <v>4.07</v>
      </c>
      <c r="AH15" s="111">
        <v>44835</v>
      </c>
      <c r="AI15" s="27">
        <f t="shared" si="25"/>
        <v>4.78</v>
      </c>
      <c r="AJ15" s="27">
        <f t="shared" si="25"/>
        <v>3.71</v>
      </c>
      <c r="AK15" s="111">
        <v>45200</v>
      </c>
      <c r="AL15" s="27">
        <f t="shared" si="26"/>
        <v>4.71</v>
      </c>
      <c r="AM15" s="27">
        <f t="shared" si="26"/>
        <v>3.85</v>
      </c>
      <c r="AN15" s="111">
        <v>45566</v>
      </c>
      <c r="AO15" s="27">
        <f t="shared" si="27"/>
        <v>0</v>
      </c>
      <c r="AP15" s="27">
        <f t="shared" si="27"/>
        <v>0</v>
      </c>
      <c r="AQ15" s="29" t="str">
        <f t="shared" si="28"/>
        <v/>
      </c>
    </row>
    <row r="16" spans="1:43" ht="37.5" customHeight="1">
      <c r="A16" s="68">
        <v>40848</v>
      </c>
      <c r="B16" s="69">
        <v>2.64</v>
      </c>
      <c r="C16" s="70">
        <v>2.64</v>
      </c>
      <c r="D16" s="65">
        <f t="shared" si="0"/>
        <v>41214</v>
      </c>
      <c r="E16" s="23">
        <f t="shared" si="20"/>
        <v>3.42</v>
      </c>
      <c r="F16" s="56">
        <f t="shared" si="21"/>
        <v>2.64</v>
      </c>
      <c r="G16" s="57">
        <f t="shared" si="1"/>
        <v>41579</v>
      </c>
      <c r="H16" s="23">
        <f t="shared" si="2"/>
        <v>3.85</v>
      </c>
      <c r="I16" s="61">
        <f t="shared" si="3"/>
        <v>3</v>
      </c>
      <c r="J16" s="59">
        <f t="shared" si="4"/>
        <v>41944</v>
      </c>
      <c r="K16" s="27">
        <f t="shared" si="5"/>
        <v>3.85</v>
      </c>
      <c r="L16" s="60">
        <f t="shared" si="6"/>
        <v>3.21</v>
      </c>
      <c r="M16" s="64">
        <f t="shared" si="7"/>
        <v>42309</v>
      </c>
      <c r="N16" s="27">
        <f t="shared" si="8"/>
        <v>3.92</v>
      </c>
      <c r="O16" s="61">
        <f t="shared" si="9"/>
        <v>3.5</v>
      </c>
      <c r="P16" s="54">
        <f t="shared" si="10"/>
        <v>42675</v>
      </c>
      <c r="Q16" s="27">
        <f t="shared" si="11"/>
        <v>4</v>
      </c>
      <c r="R16" s="46">
        <f t="shared" si="12"/>
        <v>3.57</v>
      </c>
      <c r="S16" s="57">
        <f t="shared" si="13"/>
        <v>43040</v>
      </c>
      <c r="T16" s="27">
        <f t="shared" si="14"/>
        <v>4.1399999999999997</v>
      </c>
      <c r="U16" s="61">
        <f t="shared" si="15"/>
        <v>3.35</v>
      </c>
      <c r="V16" s="45">
        <f>A100</f>
        <v>43405</v>
      </c>
      <c r="W16" s="27">
        <f>'[1]2018年毎週（数値） '!B46</f>
        <v>4.21</v>
      </c>
      <c r="X16" s="46">
        <f>'[1]2018年毎週（数値） '!C46</f>
        <v>3.57</v>
      </c>
      <c r="Y16" s="57">
        <f t="shared" si="22"/>
        <v>43770</v>
      </c>
      <c r="Z16" s="62">
        <f>'2019年毎週（数値)'!B45</f>
        <v>4.57</v>
      </c>
      <c r="AA16" s="63">
        <f>'2019年毎週（数値)'!C45</f>
        <v>4.1399999999999997</v>
      </c>
      <c r="AB16" s="57">
        <v>44136</v>
      </c>
      <c r="AC16" s="62">
        <f t="shared" si="36"/>
        <v>4.8499999999999996</v>
      </c>
      <c r="AD16" s="62">
        <f t="shared" si="37"/>
        <v>4.28</v>
      </c>
      <c r="AE16" s="64">
        <v>44501</v>
      </c>
      <c r="AF16" s="62">
        <v>4.8499999999999996</v>
      </c>
      <c r="AG16" s="62">
        <v>4</v>
      </c>
      <c r="AH16" s="126">
        <v>44866</v>
      </c>
      <c r="AI16" s="27">
        <f t="shared" si="25"/>
        <v>4.6399999999999997</v>
      </c>
      <c r="AJ16" s="27">
        <f t="shared" si="25"/>
        <v>3.85</v>
      </c>
      <c r="AK16" s="111">
        <v>45231</v>
      </c>
      <c r="AL16" s="27">
        <f t="shared" si="26"/>
        <v>4.78</v>
      </c>
      <c r="AM16" s="27">
        <f t="shared" si="26"/>
        <v>3.92</v>
      </c>
      <c r="AN16" s="111">
        <v>45597</v>
      </c>
      <c r="AO16" s="27">
        <f t="shared" si="27"/>
        <v>0</v>
      </c>
      <c r="AP16" s="27">
        <f t="shared" si="27"/>
        <v>0</v>
      </c>
      <c r="AQ16" s="29" t="str">
        <f t="shared" si="28"/>
        <v/>
      </c>
    </row>
    <row r="17" spans="1:43" s="143" customFormat="1" ht="37.5" customHeight="1" thickBot="1">
      <c r="A17" s="117">
        <v>40878</v>
      </c>
      <c r="B17" s="113">
        <v>2.5</v>
      </c>
      <c r="C17" s="114">
        <v>2.64</v>
      </c>
      <c r="D17" s="137">
        <f t="shared" si="0"/>
        <v>41244</v>
      </c>
      <c r="E17" s="138">
        <f t="shared" si="20"/>
        <v>3.42</v>
      </c>
      <c r="F17" s="139">
        <f t="shared" si="21"/>
        <v>3.28</v>
      </c>
      <c r="G17" s="118">
        <f t="shared" si="1"/>
        <v>41609</v>
      </c>
      <c r="H17" s="138">
        <f t="shared" si="2"/>
        <v>4.28</v>
      </c>
      <c r="I17" s="140">
        <f t="shared" si="3"/>
        <v>3.42</v>
      </c>
      <c r="J17" s="141">
        <f t="shared" si="4"/>
        <v>41974</v>
      </c>
      <c r="K17" s="113">
        <f t="shared" si="5"/>
        <v>3.85</v>
      </c>
      <c r="L17" s="142">
        <f>C53</f>
        <v>2.92</v>
      </c>
      <c r="M17" s="118">
        <f t="shared" si="7"/>
        <v>42339</v>
      </c>
      <c r="N17" s="113">
        <f t="shared" si="8"/>
        <v>4.07</v>
      </c>
      <c r="O17" s="116">
        <f t="shared" si="9"/>
        <v>3.42</v>
      </c>
      <c r="P17" s="117">
        <f t="shared" si="10"/>
        <v>42705</v>
      </c>
      <c r="Q17" s="113">
        <f t="shared" si="11"/>
        <v>4.28</v>
      </c>
      <c r="R17" s="114">
        <f t="shared" si="12"/>
        <v>3.42</v>
      </c>
      <c r="S17" s="115">
        <f t="shared" si="13"/>
        <v>43070</v>
      </c>
      <c r="T17" s="113">
        <f t="shared" si="14"/>
        <v>3.92</v>
      </c>
      <c r="U17" s="116">
        <f t="shared" si="15"/>
        <v>3.14</v>
      </c>
      <c r="V17" s="117">
        <f>A101</f>
        <v>43435</v>
      </c>
      <c r="W17" s="113">
        <f>'[1]2018年毎週（数値） '!B51</f>
        <v>4.1399999999999997</v>
      </c>
      <c r="X17" s="114">
        <f>'[1]2018年毎週（数値） '!C51</f>
        <v>3.21</v>
      </c>
      <c r="Y17" s="118">
        <f t="shared" si="22"/>
        <v>43800</v>
      </c>
      <c r="Z17" s="119">
        <f>'2019年毎週（数値)'!B50</f>
        <v>4.6399999999999997</v>
      </c>
      <c r="AA17" s="120">
        <f>'2019年毎週（数値)'!C50</f>
        <v>4.3499999999999996</v>
      </c>
      <c r="AB17" s="118">
        <v>44166</v>
      </c>
      <c r="AC17" s="119">
        <f t="shared" si="36"/>
        <v>4.78</v>
      </c>
      <c r="AD17" s="119">
        <f t="shared" si="37"/>
        <v>4.5</v>
      </c>
      <c r="AE17" s="118">
        <v>44531</v>
      </c>
      <c r="AF17" s="119">
        <v>4.8499999999999996</v>
      </c>
      <c r="AG17" s="119">
        <v>3.85</v>
      </c>
      <c r="AH17" s="121">
        <v>44896</v>
      </c>
      <c r="AI17" s="113">
        <f t="shared" si="25"/>
        <v>4.6399999999999997</v>
      </c>
      <c r="AJ17" s="113">
        <f t="shared" si="25"/>
        <v>3.92</v>
      </c>
      <c r="AK17" s="134">
        <v>45261</v>
      </c>
      <c r="AL17" s="113">
        <f t="shared" si="26"/>
        <v>4.71</v>
      </c>
      <c r="AM17" s="113">
        <f t="shared" si="26"/>
        <v>3.85</v>
      </c>
      <c r="AN17" s="121">
        <v>45627</v>
      </c>
      <c r="AO17" s="27">
        <f t="shared" si="27"/>
        <v>0</v>
      </c>
      <c r="AP17" s="27">
        <f t="shared" si="27"/>
        <v>0</v>
      </c>
      <c r="AQ17" s="29" t="str">
        <f t="shared" si="28"/>
        <v/>
      </c>
    </row>
    <row r="18" spans="1:43" ht="37.5" customHeight="1" thickTop="1">
      <c r="A18" s="71" t="s">
        <v>11</v>
      </c>
      <c r="B18" s="135">
        <f>AVERAGE(B6:B17)</f>
        <v>2.0141666666666667</v>
      </c>
      <c r="C18" s="136">
        <f>AVERAGE(C6:C17)</f>
        <v>1.9808333333333332</v>
      </c>
      <c r="D18" s="112"/>
      <c r="E18" s="72">
        <f t="shared" ref="E18:F18" si="38">AVERAGE(E6:E17)</f>
        <v>3.1570138888888892</v>
      </c>
      <c r="F18" s="72">
        <f t="shared" si="38"/>
        <v>2.7267361111111117</v>
      </c>
      <c r="G18" s="112"/>
      <c r="H18" s="72">
        <f>AVERAGE(H6:H17)</f>
        <v>3.6683333333333334</v>
      </c>
      <c r="I18" s="72">
        <f>AVERAGE(I6:I17)</f>
        <v>2.9958333333333336</v>
      </c>
      <c r="J18" s="112"/>
      <c r="K18" s="72">
        <f>AVERAGE(K6:K17)</f>
        <v>3.8641666666666672</v>
      </c>
      <c r="L18" s="73">
        <f>AVERAGE(L6:L17)</f>
        <v>3.2516666666666669</v>
      </c>
      <c r="M18" s="112"/>
      <c r="N18" s="72">
        <f>AVERAGE(N6:N17)</f>
        <v>3.9600000000000004</v>
      </c>
      <c r="O18" s="72">
        <f>AVERAGE(O6:O17)</f>
        <v>3.4250000000000003</v>
      </c>
      <c r="P18" s="112"/>
      <c r="Q18" s="72">
        <f t="shared" ref="Q18:X18" si="39">AVERAGE(Q6:Q17)</f>
        <v>3.9908333333333332</v>
      </c>
      <c r="R18" s="72">
        <f t="shared" si="39"/>
        <v>3.39</v>
      </c>
      <c r="S18" s="112"/>
      <c r="T18" s="72">
        <f t="shared" si="39"/>
        <v>4.1450000000000005</v>
      </c>
      <c r="U18" s="72">
        <f t="shared" si="39"/>
        <v>3.3766666666666669</v>
      </c>
      <c r="V18" s="112"/>
      <c r="W18" s="72">
        <f t="shared" si="39"/>
        <v>4.1158333333333337</v>
      </c>
      <c r="X18" s="72">
        <f t="shared" si="39"/>
        <v>3.4425000000000003</v>
      </c>
      <c r="Y18" s="112"/>
      <c r="Z18" s="72">
        <f>AVERAGE(Z6:Z17)</f>
        <v>4.4666666666666668</v>
      </c>
      <c r="AA18" s="72">
        <f>AVERAGE(AA6:AA17)</f>
        <v>3.8175000000000008</v>
      </c>
      <c r="AB18" s="112"/>
      <c r="AC18" s="72">
        <f>SUM(AC6:AC17)/12</f>
        <v>4.7683333333333335</v>
      </c>
      <c r="AD18" s="72">
        <f>SUM(AD6:AD17)/12</f>
        <v>4.1925000000000008</v>
      </c>
      <c r="AE18" s="112"/>
      <c r="AF18" s="72">
        <v>4.7325000000000008</v>
      </c>
      <c r="AG18" s="72">
        <v>3.9175000000000004</v>
      </c>
      <c r="AH18" s="112"/>
      <c r="AI18" s="72">
        <f>SUM(AI6:AI17)/12</f>
        <v>4.7508333333333335</v>
      </c>
      <c r="AJ18" s="72">
        <f>SUM(AJ6:AJ17)/12</f>
        <v>3.8275000000000006</v>
      </c>
      <c r="AK18" s="112"/>
      <c r="AL18" s="72">
        <f>SUM(AL6:AL17)/12</f>
        <v>4.7683333333333335</v>
      </c>
      <c r="AM18" s="72">
        <f>SUM(AM6:AM17)/12</f>
        <v>3.8741666666666674</v>
      </c>
      <c r="AN18" s="112"/>
      <c r="AO18" s="72">
        <f>SUM(AO6:AO17)/$AQ$18</f>
        <v>4.71</v>
      </c>
      <c r="AP18" s="72">
        <f>SUM(AP6:AP17)/$AQ$18</f>
        <v>3.8733333333333335</v>
      </c>
      <c r="AQ18" s="29">
        <f>SUM(AQ6:AQ17)</f>
        <v>3</v>
      </c>
    </row>
    <row r="19" spans="1:43">
      <c r="A19" s="74">
        <v>40940</v>
      </c>
      <c r="B19" s="75">
        <v>2.21</v>
      </c>
      <c r="C19" s="75">
        <v>2.2799999999999998</v>
      </c>
      <c r="D19" s="29"/>
      <c r="E19" s="41" t="s">
        <v>0</v>
      </c>
      <c r="F19" s="42" t="s">
        <v>1</v>
      </c>
      <c r="G19" s="161" t="s">
        <v>35</v>
      </c>
      <c r="H19" s="162"/>
      <c r="I19" s="162"/>
      <c r="J19" s="162"/>
      <c r="K19" s="76"/>
      <c r="L19" s="77"/>
      <c r="M19" s="78"/>
      <c r="N19" s="76"/>
      <c r="O19" s="78"/>
      <c r="P19" s="78"/>
      <c r="Q19" s="76"/>
      <c r="R19" s="78"/>
      <c r="S19" s="78"/>
      <c r="T19" s="76"/>
      <c r="U19" s="78"/>
      <c r="V19" s="78"/>
      <c r="W19" s="76"/>
      <c r="X19" s="76"/>
      <c r="Z19" s="79"/>
      <c r="AA19" s="79"/>
    </row>
    <row r="20" spans="1:43">
      <c r="A20" s="80">
        <v>40969</v>
      </c>
      <c r="B20" s="23">
        <v>2.71</v>
      </c>
      <c r="C20" s="23">
        <v>2.2799999999999998</v>
      </c>
      <c r="D20" s="81">
        <f>A5</f>
        <v>40513</v>
      </c>
      <c r="E20" s="23">
        <f>B5</f>
        <v>1.55</v>
      </c>
      <c r="F20" s="23">
        <f>C5</f>
        <v>1.66</v>
      </c>
      <c r="G20" s="78" t="s">
        <v>61</v>
      </c>
      <c r="H20" s="82" t="s">
        <v>62</v>
      </c>
      <c r="I20" s="78" t="s">
        <v>63</v>
      </c>
      <c r="J20" s="77"/>
    </row>
    <row r="21" spans="1:43">
      <c r="A21" s="80">
        <v>41000</v>
      </c>
      <c r="B21" s="23">
        <v>2.85</v>
      </c>
      <c r="C21" s="23">
        <v>2.5</v>
      </c>
      <c r="D21" s="81">
        <f>A7</f>
        <v>40575</v>
      </c>
      <c r="E21" s="23">
        <f>B7</f>
        <v>2.0699999999999998</v>
      </c>
      <c r="F21" s="23">
        <f>C7</f>
        <v>1.92</v>
      </c>
      <c r="G21" s="30" t="s">
        <v>68</v>
      </c>
      <c r="H21" s="83">
        <v>40507</v>
      </c>
      <c r="I21" s="29">
        <f>H22-H21</f>
        <v>201</v>
      </c>
      <c r="J21" s="84"/>
    </row>
    <row r="22" spans="1:43">
      <c r="A22" s="80">
        <v>41030</v>
      </c>
      <c r="B22" s="23">
        <v>3.07</v>
      </c>
      <c r="C22" s="23">
        <v>2.42</v>
      </c>
      <c r="D22" s="81">
        <f>A9</f>
        <v>40634</v>
      </c>
      <c r="E22" s="23">
        <f>B9</f>
        <v>1.84</v>
      </c>
      <c r="F22" s="23">
        <f>C9</f>
        <v>1.84</v>
      </c>
      <c r="G22" s="30" t="s">
        <v>37</v>
      </c>
      <c r="H22" s="83">
        <v>40708</v>
      </c>
      <c r="I22" s="29">
        <f>H23-H22</f>
        <v>221</v>
      </c>
      <c r="J22" s="35"/>
    </row>
    <row r="23" spans="1:43">
      <c r="A23" s="80">
        <v>41061</v>
      </c>
      <c r="B23" s="23">
        <v>3.21</v>
      </c>
      <c r="C23" s="23">
        <v>2.71</v>
      </c>
      <c r="D23" s="81">
        <f>A11</f>
        <v>40695</v>
      </c>
      <c r="E23" s="23">
        <f>B11</f>
        <v>1.5</v>
      </c>
      <c r="F23" s="23">
        <f>C11</f>
        <v>1.5</v>
      </c>
      <c r="G23" s="30" t="s">
        <v>38</v>
      </c>
      <c r="H23" s="83">
        <v>40929</v>
      </c>
      <c r="I23" s="29">
        <f t="shared" ref="I23:I52" si="40">H24-H23</f>
        <v>213</v>
      </c>
      <c r="J23" s="35"/>
    </row>
    <row r="24" spans="1:43">
      <c r="A24" s="80">
        <v>41091</v>
      </c>
      <c r="B24" s="23">
        <v>3.57</v>
      </c>
      <c r="C24" s="23">
        <v>3.28</v>
      </c>
      <c r="D24" s="81">
        <f>A13</f>
        <v>40756</v>
      </c>
      <c r="E24" s="23">
        <f>B13</f>
        <v>1.75</v>
      </c>
      <c r="F24" s="23">
        <f>C13</f>
        <v>1.75</v>
      </c>
      <c r="G24" s="30" t="s">
        <v>39</v>
      </c>
      <c r="H24" s="83">
        <v>41142</v>
      </c>
      <c r="I24" s="29">
        <f t="shared" si="40"/>
        <v>184</v>
      </c>
      <c r="J24" s="35"/>
    </row>
    <row r="25" spans="1:43">
      <c r="A25" s="80">
        <v>41122</v>
      </c>
      <c r="B25" s="23">
        <v>3.28</v>
      </c>
      <c r="C25" s="23">
        <v>2.21</v>
      </c>
      <c r="D25" s="81">
        <f>A15</f>
        <v>40817</v>
      </c>
      <c r="E25" s="23">
        <f>B15</f>
        <v>2.41</v>
      </c>
      <c r="F25" s="23">
        <f>C15</f>
        <v>2.41</v>
      </c>
      <c r="G25" s="30" t="s">
        <v>40</v>
      </c>
      <c r="H25" s="83">
        <v>41326</v>
      </c>
      <c r="I25" s="29">
        <f t="shared" si="40"/>
        <v>190</v>
      </c>
      <c r="J25" s="35"/>
    </row>
    <row r="26" spans="1:43">
      <c r="A26" s="80">
        <v>41153</v>
      </c>
      <c r="B26" s="23">
        <v>4.21</v>
      </c>
      <c r="C26" s="23">
        <v>3.5</v>
      </c>
      <c r="D26" s="81">
        <f>A17</f>
        <v>40878</v>
      </c>
      <c r="E26" s="23">
        <f>B17</f>
        <v>2.5</v>
      </c>
      <c r="F26" s="23">
        <f>C17</f>
        <v>2.64</v>
      </c>
      <c r="G26" s="30" t="s">
        <v>41</v>
      </c>
      <c r="H26" s="83">
        <v>41516</v>
      </c>
      <c r="I26" s="29">
        <f t="shared" si="40"/>
        <v>181</v>
      </c>
      <c r="J26" s="35"/>
    </row>
    <row r="27" spans="1:43">
      <c r="A27" s="80">
        <v>41183</v>
      </c>
      <c r="B27" s="23">
        <v>3.92</v>
      </c>
      <c r="C27" s="23">
        <v>3.64</v>
      </c>
      <c r="D27" s="85">
        <f>A19</f>
        <v>40940</v>
      </c>
      <c r="E27" s="24">
        <f>B19</f>
        <v>2.21</v>
      </c>
      <c r="F27" s="24">
        <f>C19</f>
        <v>2.2799999999999998</v>
      </c>
      <c r="G27" s="30" t="s">
        <v>42</v>
      </c>
      <c r="H27" s="83">
        <v>41697</v>
      </c>
      <c r="I27" s="29">
        <f t="shared" si="40"/>
        <v>131</v>
      </c>
      <c r="J27" s="35"/>
    </row>
    <row r="28" spans="1:43">
      <c r="A28" s="80">
        <v>41214</v>
      </c>
      <c r="B28" s="23">
        <v>3.42</v>
      </c>
      <c r="C28" s="23">
        <v>2.64</v>
      </c>
      <c r="D28" s="85">
        <f>A21</f>
        <v>41000</v>
      </c>
      <c r="E28" s="25">
        <f>B21</f>
        <v>2.85</v>
      </c>
      <c r="F28" s="25">
        <f>C21</f>
        <v>2.5</v>
      </c>
      <c r="G28" s="30" t="s">
        <v>43</v>
      </c>
      <c r="H28" s="83">
        <v>41828</v>
      </c>
      <c r="I28" s="29">
        <f t="shared" si="40"/>
        <v>163</v>
      </c>
      <c r="J28" s="35"/>
    </row>
    <row r="29" spans="1:43">
      <c r="A29" s="80">
        <v>41244</v>
      </c>
      <c r="B29" s="23">
        <v>3.42</v>
      </c>
      <c r="C29" s="23">
        <v>3.28</v>
      </c>
      <c r="D29" s="85">
        <f>A23</f>
        <v>41061</v>
      </c>
      <c r="E29" s="25">
        <f>B23</f>
        <v>3.21</v>
      </c>
      <c r="F29" s="25">
        <f>C23</f>
        <v>2.71</v>
      </c>
      <c r="G29" s="30" t="s">
        <v>44</v>
      </c>
      <c r="H29" s="83">
        <v>41991</v>
      </c>
      <c r="I29" s="29">
        <f t="shared" si="40"/>
        <v>145</v>
      </c>
      <c r="J29" s="35"/>
    </row>
    <row r="30" spans="1:43">
      <c r="A30" s="80">
        <v>41275</v>
      </c>
      <c r="B30" s="23">
        <v>3.64</v>
      </c>
      <c r="C30" s="23">
        <v>3.14</v>
      </c>
      <c r="D30" s="85">
        <f>A25</f>
        <v>41122</v>
      </c>
      <c r="E30" s="25">
        <f>B25</f>
        <v>3.28</v>
      </c>
      <c r="F30" s="25">
        <f>C25</f>
        <v>2.21</v>
      </c>
      <c r="G30" s="30" t="s">
        <v>45</v>
      </c>
      <c r="H30" s="83">
        <v>42136</v>
      </c>
      <c r="I30" s="29">
        <f t="shared" si="40"/>
        <v>147</v>
      </c>
      <c r="J30" s="35"/>
    </row>
    <row r="31" spans="1:43">
      <c r="A31" s="80">
        <v>41306</v>
      </c>
      <c r="B31" s="23">
        <v>3.28</v>
      </c>
      <c r="C31" s="23">
        <v>2.2799999999999998</v>
      </c>
      <c r="D31" s="85">
        <f>D30+61</f>
        <v>41183</v>
      </c>
      <c r="E31" s="25">
        <f t="shared" ref="E31:E44" si="41">B26</f>
        <v>4.21</v>
      </c>
      <c r="F31" s="25">
        <f t="shared" ref="F31:F44" si="42">C26</f>
        <v>3.5</v>
      </c>
      <c r="G31" s="30" t="s">
        <v>46</v>
      </c>
      <c r="H31" s="83">
        <v>42283</v>
      </c>
      <c r="I31" s="29">
        <f t="shared" si="40"/>
        <v>189</v>
      </c>
      <c r="J31" s="35"/>
    </row>
    <row r="32" spans="1:43">
      <c r="A32" s="80">
        <v>41334</v>
      </c>
      <c r="B32" s="23">
        <v>3.57</v>
      </c>
      <c r="C32" s="23">
        <v>2.92</v>
      </c>
      <c r="D32" s="85">
        <f>D31+61</f>
        <v>41244</v>
      </c>
      <c r="E32" s="25">
        <f t="shared" si="41"/>
        <v>3.92</v>
      </c>
      <c r="F32" s="25">
        <f t="shared" si="42"/>
        <v>3.64</v>
      </c>
      <c r="G32" s="30" t="s">
        <v>47</v>
      </c>
      <c r="H32" s="83">
        <v>42472</v>
      </c>
      <c r="I32" s="29">
        <f t="shared" si="40"/>
        <v>149</v>
      </c>
      <c r="J32" s="35"/>
    </row>
    <row r="33" spans="1:10">
      <c r="A33" s="80">
        <v>41365</v>
      </c>
      <c r="B33" s="23">
        <v>3.35</v>
      </c>
      <c r="C33" s="23">
        <v>2.71</v>
      </c>
      <c r="D33" s="85">
        <f>A31</f>
        <v>41306</v>
      </c>
      <c r="E33" s="25">
        <f t="shared" si="41"/>
        <v>3.42</v>
      </c>
      <c r="F33" s="25">
        <f t="shared" si="42"/>
        <v>2.64</v>
      </c>
      <c r="G33" s="30" t="s">
        <v>48</v>
      </c>
      <c r="H33" s="83">
        <v>42621</v>
      </c>
      <c r="I33" s="29">
        <f t="shared" si="40"/>
        <v>154</v>
      </c>
      <c r="J33" s="35"/>
    </row>
    <row r="34" spans="1:10">
      <c r="A34" s="80">
        <v>41395</v>
      </c>
      <c r="B34" s="23">
        <v>3.21</v>
      </c>
      <c r="C34" s="23">
        <v>2.5</v>
      </c>
      <c r="D34" s="85">
        <f>A33</f>
        <v>41365</v>
      </c>
      <c r="E34" s="25">
        <f t="shared" si="41"/>
        <v>3.42</v>
      </c>
      <c r="F34" s="25">
        <f t="shared" si="42"/>
        <v>3.28</v>
      </c>
      <c r="G34" s="30" t="s">
        <v>49</v>
      </c>
      <c r="H34" s="83">
        <v>42775</v>
      </c>
      <c r="I34" s="29">
        <f t="shared" si="40"/>
        <v>159</v>
      </c>
      <c r="J34" s="35"/>
    </row>
    <row r="35" spans="1:10">
      <c r="A35" s="80">
        <v>41426</v>
      </c>
      <c r="B35" s="23">
        <v>3.64</v>
      </c>
      <c r="C35" s="23">
        <v>3</v>
      </c>
      <c r="D35" s="85">
        <f>D43</f>
        <v>41699</v>
      </c>
      <c r="E35" s="25">
        <f t="shared" si="41"/>
        <v>3.64</v>
      </c>
      <c r="F35" s="25">
        <f t="shared" si="42"/>
        <v>3.14</v>
      </c>
      <c r="G35" s="30" t="s">
        <v>50</v>
      </c>
      <c r="H35" s="83">
        <v>42934</v>
      </c>
      <c r="I35" s="29">
        <f t="shared" si="40"/>
        <v>154</v>
      </c>
      <c r="J35" s="35"/>
    </row>
    <row r="36" spans="1:10">
      <c r="A36" s="80">
        <v>41456</v>
      </c>
      <c r="B36" s="23">
        <v>4.07</v>
      </c>
      <c r="C36" s="23">
        <v>3.35</v>
      </c>
      <c r="D36" s="85">
        <f t="shared" ref="D36:D44" si="43">A37</f>
        <v>41487</v>
      </c>
      <c r="E36" s="25">
        <f t="shared" si="41"/>
        <v>3.28</v>
      </c>
      <c r="F36" s="25">
        <f t="shared" si="42"/>
        <v>2.2799999999999998</v>
      </c>
      <c r="G36" s="30" t="s">
        <v>51</v>
      </c>
      <c r="H36" s="83">
        <v>43088</v>
      </c>
      <c r="I36" s="29">
        <f t="shared" si="40"/>
        <v>147</v>
      </c>
      <c r="J36" s="35"/>
    </row>
    <row r="37" spans="1:10">
      <c r="A37" s="80">
        <v>41487</v>
      </c>
      <c r="B37" s="23">
        <v>3.5</v>
      </c>
      <c r="C37" s="23">
        <v>3.07</v>
      </c>
      <c r="D37" s="85">
        <f t="shared" si="43"/>
        <v>41518</v>
      </c>
      <c r="E37" s="25">
        <f t="shared" si="41"/>
        <v>3.57</v>
      </c>
      <c r="F37" s="25">
        <f t="shared" si="42"/>
        <v>2.92</v>
      </c>
      <c r="G37" s="30" t="s">
        <v>52</v>
      </c>
      <c r="H37" s="83">
        <v>43235</v>
      </c>
      <c r="I37" s="29">
        <f t="shared" si="40"/>
        <v>175</v>
      </c>
      <c r="J37" s="35"/>
    </row>
    <row r="38" spans="1:10">
      <c r="A38" s="80">
        <v>41518</v>
      </c>
      <c r="B38" s="23">
        <v>3.85</v>
      </c>
      <c r="C38" s="23">
        <v>3.42</v>
      </c>
      <c r="D38" s="85">
        <f t="shared" si="43"/>
        <v>41548</v>
      </c>
      <c r="E38" s="25">
        <f t="shared" si="41"/>
        <v>3.35</v>
      </c>
      <c r="F38" s="25">
        <f t="shared" si="42"/>
        <v>2.71</v>
      </c>
      <c r="G38" s="30" t="s">
        <v>53</v>
      </c>
      <c r="H38" s="83">
        <v>43410</v>
      </c>
      <c r="I38" s="29">
        <f t="shared" si="40"/>
        <v>161</v>
      </c>
      <c r="J38" s="35"/>
    </row>
    <row r="39" spans="1:10">
      <c r="A39" s="80">
        <v>41548</v>
      </c>
      <c r="B39" s="23">
        <v>3.78</v>
      </c>
      <c r="C39" s="23">
        <v>3.14</v>
      </c>
      <c r="D39" s="85">
        <f t="shared" si="43"/>
        <v>41579</v>
      </c>
      <c r="E39" s="25">
        <f t="shared" si="41"/>
        <v>3.21</v>
      </c>
      <c r="F39" s="25">
        <f t="shared" si="42"/>
        <v>2.5</v>
      </c>
      <c r="G39" s="30" t="s">
        <v>54</v>
      </c>
      <c r="H39" s="83">
        <v>43571</v>
      </c>
      <c r="I39" s="29">
        <f t="shared" si="40"/>
        <v>161</v>
      </c>
      <c r="J39" s="35"/>
    </row>
    <row r="40" spans="1:10">
      <c r="A40" s="80">
        <v>41579</v>
      </c>
      <c r="B40" s="23">
        <v>3.85</v>
      </c>
      <c r="C40" s="23">
        <v>3</v>
      </c>
      <c r="D40" s="85">
        <f t="shared" si="43"/>
        <v>41609</v>
      </c>
      <c r="E40" s="25">
        <f t="shared" si="41"/>
        <v>3.64</v>
      </c>
      <c r="F40" s="25">
        <f t="shared" si="42"/>
        <v>3</v>
      </c>
      <c r="G40" s="30" t="s">
        <v>55</v>
      </c>
      <c r="H40" s="83">
        <v>43732</v>
      </c>
      <c r="I40" s="29">
        <f>H40-H39</f>
        <v>161</v>
      </c>
      <c r="J40" s="35"/>
    </row>
    <row r="41" spans="1:10">
      <c r="A41" s="80">
        <v>41609</v>
      </c>
      <c r="B41" s="23">
        <v>4.28</v>
      </c>
      <c r="C41" s="23">
        <v>3.42</v>
      </c>
      <c r="D41" s="85">
        <f t="shared" si="43"/>
        <v>41640</v>
      </c>
      <c r="E41" s="25">
        <f t="shared" si="41"/>
        <v>4.07</v>
      </c>
      <c r="F41" s="25">
        <f t="shared" si="42"/>
        <v>3.35</v>
      </c>
      <c r="G41" s="30" t="s">
        <v>56</v>
      </c>
      <c r="H41" s="83">
        <v>43886</v>
      </c>
      <c r="I41" s="29">
        <f>H41-H40</f>
        <v>154</v>
      </c>
      <c r="J41" s="35"/>
    </row>
    <row r="42" spans="1:10">
      <c r="A42" s="80">
        <v>41640</v>
      </c>
      <c r="B42" s="23">
        <v>3.92</v>
      </c>
      <c r="C42" s="23">
        <v>3.35</v>
      </c>
      <c r="D42" s="85">
        <f t="shared" si="43"/>
        <v>41671</v>
      </c>
      <c r="E42" s="25">
        <f t="shared" si="41"/>
        <v>3.5</v>
      </c>
      <c r="F42" s="25">
        <f t="shared" si="42"/>
        <v>3.07</v>
      </c>
      <c r="G42" s="30" t="s">
        <v>57</v>
      </c>
      <c r="H42" s="83">
        <v>44047</v>
      </c>
      <c r="I42" s="29">
        <f>H42-H41</f>
        <v>161</v>
      </c>
    </row>
    <row r="43" spans="1:10">
      <c r="A43" s="80">
        <v>41671</v>
      </c>
      <c r="B43" s="23">
        <v>3.92</v>
      </c>
      <c r="C43" s="23">
        <v>3.14</v>
      </c>
      <c r="D43" s="85">
        <f t="shared" si="43"/>
        <v>41699</v>
      </c>
      <c r="E43" s="25">
        <f t="shared" si="41"/>
        <v>3.85</v>
      </c>
      <c r="F43" s="25">
        <f t="shared" si="42"/>
        <v>3.42</v>
      </c>
      <c r="G43" s="30" t="s">
        <v>58</v>
      </c>
      <c r="H43" s="83">
        <v>44222</v>
      </c>
      <c r="I43" s="29">
        <f>H43-H42</f>
        <v>175</v>
      </c>
      <c r="J43" s="29" t="s">
        <v>73</v>
      </c>
    </row>
    <row r="44" spans="1:10">
      <c r="A44" s="80">
        <v>41699</v>
      </c>
      <c r="B44" s="23">
        <v>4.1399999999999997</v>
      </c>
      <c r="C44" s="23">
        <v>3.35</v>
      </c>
      <c r="D44" s="85">
        <f t="shared" si="43"/>
        <v>41730</v>
      </c>
      <c r="E44" s="25">
        <f t="shared" si="41"/>
        <v>3.78</v>
      </c>
      <c r="F44" s="25">
        <f t="shared" si="42"/>
        <v>3.14</v>
      </c>
      <c r="G44" s="30" t="s">
        <v>59</v>
      </c>
      <c r="H44" s="83">
        <v>44390</v>
      </c>
      <c r="I44" s="29">
        <f t="shared" ref="I44:I46" si="44">H44-H43</f>
        <v>168</v>
      </c>
      <c r="J44" s="29" t="s">
        <v>73</v>
      </c>
    </row>
    <row r="45" spans="1:10">
      <c r="A45" s="80">
        <v>41730</v>
      </c>
      <c r="B45" s="23">
        <v>3.92</v>
      </c>
      <c r="C45" s="23">
        <v>3.14</v>
      </c>
      <c r="D45" s="85">
        <f>A47</f>
        <v>41791</v>
      </c>
      <c r="E45" s="25">
        <f>B47</f>
        <v>4</v>
      </c>
      <c r="F45" s="25">
        <f>C47</f>
        <v>3.57</v>
      </c>
      <c r="G45" s="30" t="s">
        <v>60</v>
      </c>
      <c r="H45" s="83">
        <v>44600</v>
      </c>
      <c r="I45" s="29">
        <f t="shared" si="44"/>
        <v>210</v>
      </c>
      <c r="J45" s="29" t="s">
        <v>82</v>
      </c>
    </row>
    <row r="46" spans="1:10">
      <c r="A46" s="80">
        <v>41760</v>
      </c>
      <c r="B46" s="23">
        <v>4.07</v>
      </c>
      <c r="C46" s="23">
        <v>3.64</v>
      </c>
      <c r="D46" s="85">
        <f>A49</f>
        <v>41852</v>
      </c>
      <c r="E46" s="25">
        <f>B49</f>
        <v>4.1399999999999997</v>
      </c>
      <c r="F46" s="25">
        <f>C49</f>
        <v>3.78</v>
      </c>
      <c r="G46" s="30" t="s">
        <v>76</v>
      </c>
      <c r="H46" s="83">
        <v>44721</v>
      </c>
      <c r="I46" s="29">
        <f t="shared" si="44"/>
        <v>121</v>
      </c>
      <c r="J46" s="29" t="s">
        <v>82</v>
      </c>
    </row>
    <row r="47" spans="1:10">
      <c r="A47" s="80">
        <v>41791</v>
      </c>
      <c r="B47" s="23">
        <v>4</v>
      </c>
      <c r="C47" s="23">
        <v>3.57</v>
      </c>
      <c r="D47" s="85">
        <f>A51</f>
        <v>41913</v>
      </c>
      <c r="E47" s="25">
        <f>B51</f>
        <v>3.21</v>
      </c>
      <c r="F47" s="25">
        <f>C51</f>
        <v>2.57</v>
      </c>
      <c r="H47" s="83"/>
      <c r="I47" s="29">
        <f t="shared" si="40"/>
        <v>0</v>
      </c>
    </row>
    <row r="48" spans="1:10">
      <c r="A48" s="80">
        <v>41821</v>
      </c>
      <c r="B48" s="23">
        <v>3.35</v>
      </c>
      <c r="C48" s="23">
        <v>2.85</v>
      </c>
      <c r="D48" s="85">
        <f>A53</f>
        <v>41974</v>
      </c>
      <c r="E48" s="25">
        <f>B53</f>
        <v>3.85</v>
      </c>
      <c r="F48" s="25">
        <f>C53</f>
        <v>2.92</v>
      </c>
      <c r="I48" s="29">
        <f t="shared" si="40"/>
        <v>0</v>
      </c>
    </row>
    <row r="49" spans="1:9">
      <c r="A49" s="80">
        <v>41852</v>
      </c>
      <c r="B49" s="23">
        <v>4.1399999999999997</v>
      </c>
      <c r="C49" s="23">
        <v>3.78</v>
      </c>
      <c r="D49" s="85">
        <f>A55</f>
        <v>42036</v>
      </c>
      <c r="E49" s="25">
        <f>B55</f>
        <v>3.92</v>
      </c>
      <c r="F49" s="25">
        <f>C55</f>
        <v>3.57</v>
      </c>
      <c r="I49" s="29">
        <f t="shared" si="40"/>
        <v>0</v>
      </c>
    </row>
    <row r="50" spans="1:9">
      <c r="A50" s="80">
        <v>41883</v>
      </c>
      <c r="B50" s="23">
        <v>4</v>
      </c>
      <c r="C50" s="23">
        <v>3.5</v>
      </c>
      <c r="D50" s="85">
        <f>A57</f>
        <v>42095</v>
      </c>
      <c r="E50" s="25">
        <f>B57</f>
        <v>4.07</v>
      </c>
      <c r="F50" s="25">
        <f>C57</f>
        <v>3.35</v>
      </c>
      <c r="I50" s="29">
        <f t="shared" si="40"/>
        <v>0</v>
      </c>
    </row>
    <row r="51" spans="1:9">
      <c r="A51" s="80">
        <v>41913</v>
      </c>
      <c r="B51" s="23">
        <v>3.21</v>
      </c>
      <c r="C51" s="23">
        <v>2.57</v>
      </c>
      <c r="D51" s="85">
        <f>A59</f>
        <v>42156</v>
      </c>
      <c r="E51" s="25">
        <f>B59</f>
        <v>4.07</v>
      </c>
      <c r="F51" s="25">
        <f>C59</f>
        <v>3.5</v>
      </c>
      <c r="I51" s="29">
        <f t="shared" si="40"/>
        <v>0</v>
      </c>
    </row>
    <row r="52" spans="1:9">
      <c r="A52" s="80">
        <v>41944</v>
      </c>
      <c r="B52" s="23">
        <v>3.85</v>
      </c>
      <c r="C52" s="23">
        <v>3.21</v>
      </c>
      <c r="D52" s="85">
        <f>A61</f>
        <v>42217</v>
      </c>
      <c r="E52" s="25">
        <f>B61</f>
        <v>3.92</v>
      </c>
      <c r="F52" s="25">
        <f>C61</f>
        <v>3.5</v>
      </c>
      <c r="I52" s="29">
        <f t="shared" si="40"/>
        <v>0</v>
      </c>
    </row>
    <row r="53" spans="1:9">
      <c r="A53" s="80">
        <v>41974</v>
      </c>
      <c r="B53" s="23">
        <v>3.85</v>
      </c>
      <c r="C53" s="23">
        <v>2.92</v>
      </c>
      <c r="D53" s="85">
        <f>A63</f>
        <v>42278</v>
      </c>
      <c r="E53" s="25">
        <f>B63</f>
        <v>3.78</v>
      </c>
      <c r="F53" s="25">
        <f>C63</f>
        <v>3.14</v>
      </c>
    </row>
    <row r="54" spans="1:9">
      <c r="A54" s="80">
        <v>42005</v>
      </c>
      <c r="B54" s="23">
        <v>3.85</v>
      </c>
      <c r="C54" s="23">
        <v>3.07</v>
      </c>
      <c r="D54" s="85">
        <f>A65</f>
        <v>42339</v>
      </c>
      <c r="E54" s="25">
        <f>B65</f>
        <v>4.07</v>
      </c>
      <c r="F54" s="25">
        <f>C65</f>
        <v>3.42</v>
      </c>
    </row>
    <row r="55" spans="1:9">
      <c r="A55" s="80">
        <v>42036</v>
      </c>
      <c r="B55" s="23">
        <v>3.92</v>
      </c>
      <c r="C55" s="23">
        <v>3.57</v>
      </c>
      <c r="D55" s="85">
        <f>A67</f>
        <v>42401</v>
      </c>
      <c r="E55" s="25">
        <f>B67</f>
        <v>3.92</v>
      </c>
      <c r="F55" s="25">
        <f>C67</f>
        <v>3.14</v>
      </c>
    </row>
    <row r="56" spans="1:9">
      <c r="A56" s="80">
        <v>42064</v>
      </c>
      <c r="B56" s="23">
        <v>4.21</v>
      </c>
      <c r="C56" s="23">
        <v>3.42</v>
      </c>
      <c r="D56" s="85">
        <f>A69</f>
        <v>42461</v>
      </c>
      <c r="E56" s="25">
        <f>B69</f>
        <v>3.28</v>
      </c>
      <c r="F56" s="25">
        <f>C69</f>
        <v>2.35</v>
      </c>
    </row>
    <row r="57" spans="1:9">
      <c r="A57" s="80">
        <v>42095</v>
      </c>
      <c r="B57" s="23">
        <v>4.07</v>
      </c>
      <c r="C57" s="23">
        <v>3.35</v>
      </c>
      <c r="D57" s="85">
        <f>A71</f>
        <v>42522</v>
      </c>
      <c r="E57" s="25">
        <f>B71</f>
        <v>4.1399999999999997</v>
      </c>
      <c r="F57" s="25">
        <f>C71</f>
        <v>3.57</v>
      </c>
    </row>
    <row r="58" spans="1:9">
      <c r="A58" s="80">
        <v>42125</v>
      </c>
      <c r="B58" s="23">
        <v>4</v>
      </c>
      <c r="C58" s="23">
        <v>3.28</v>
      </c>
      <c r="D58" s="85">
        <f>A73</f>
        <v>42583</v>
      </c>
      <c r="E58" s="25">
        <f>B73</f>
        <v>4</v>
      </c>
      <c r="F58" s="25">
        <f>C73</f>
        <v>3.64</v>
      </c>
    </row>
    <row r="59" spans="1:9">
      <c r="A59" s="80">
        <v>42156</v>
      </c>
      <c r="B59" s="23">
        <v>4.07</v>
      </c>
      <c r="C59" s="23">
        <v>3.5</v>
      </c>
      <c r="D59" s="85">
        <f>A75</f>
        <v>42644</v>
      </c>
      <c r="E59" s="25">
        <f>B75</f>
        <v>4.07</v>
      </c>
      <c r="F59" s="25">
        <f>C75</f>
        <v>3.71</v>
      </c>
    </row>
    <row r="60" spans="1:9">
      <c r="A60" s="80">
        <v>42186</v>
      </c>
      <c r="B60" s="23">
        <v>4.07</v>
      </c>
      <c r="C60" s="23">
        <v>3.71</v>
      </c>
      <c r="D60" s="85">
        <f>A77</f>
        <v>42705</v>
      </c>
      <c r="E60" s="25">
        <f>B77</f>
        <v>4.28</v>
      </c>
      <c r="F60" s="25">
        <f>C77</f>
        <v>3.42</v>
      </c>
    </row>
    <row r="61" spans="1:9">
      <c r="A61" s="80">
        <v>42217</v>
      </c>
      <c r="B61" s="23">
        <v>3.92</v>
      </c>
      <c r="C61" s="23">
        <v>3.5</v>
      </c>
      <c r="D61" s="85">
        <f>A79</f>
        <v>42767</v>
      </c>
      <c r="E61" s="25">
        <f>B79</f>
        <v>4.1399999999999997</v>
      </c>
      <c r="F61" s="25">
        <f>C79</f>
        <v>3</v>
      </c>
    </row>
    <row r="62" spans="1:9">
      <c r="A62" s="80">
        <v>42248</v>
      </c>
      <c r="B62" s="23">
        <v>3.64</v>
      </c>
      <c r="C62" s="23">
        <v>3.64</v>
      </c>
      <c r="D62" s="85">
        <f>A81</f>
        <v>42826</v>
      </c>
      <c r="E62" s="25">
        <f>B81</f>
        <v>4.1399999999999997</v>
      </c>
      <c r="F62" s="25">
        <f>C81</f>
        <v>3.28</v>
      </c>
    </row>
    <row r="63" spans="1:9">
      <c r="A63" s="80">
        <v>42278</v>
      </c>
      <c r="B63" s="23">
        <v>3.78</v>
      </c>
      <c r="C63" s="23">
        <v>3.14</v>
      </c>
      <c r="D63" s="85">
        <f>A83</f>
        <v>42887</v>
      </c>
      <c r="E63" s="25">
        <f>B83</f>
        <v>4</v>
      </c>
      <c r="F63" s="25">
        <f>C83</f>
        <v>3.42</v>
      </c>
    </row>
    <row r="64" spans="1:9">
      <c r="A64" s="80">
        <v>42309</v>
      </c>
      <c r="B64" s="23">
        <v>3.92</v>
      </c>
      <c r="C64" s="23">
        <v>3.5</v>
      </c>
      <c r="D64" s="85">
        <f>A85</f>
        <v>42948</v>
      </c>
      <c r="E64" s="25">
        <f>B85</f>
        <v>4.21</v>
      </c>
      <c r="F64" s="25">
        <f>C85</f>
        <v>3.57</v>
      </c>
    </row>
    <row r="65" spans="1:6">
      <c r="A65" s="80">
        <v>42339</v>
      </c>
      <c r="B65" s="23">
        <v>4.07</v>
      </c>
      <c r="C65" s="23">
        <v>3.42</v>
      </c>
      <c r="D65" s="85">
        <f>A87</f>
        <v>43009</v>
      </c>
      <c r="E65" s="25">
        <f>B87</f>
        <v>4.1399999999999997</v>
      </c>
      <c r="F65" s="25">
        <f>C87</f>
        <v>3.57</v>
      </c>
    </row>
    <row r="66" spans="1:6">
      <c r="A66" s="80">
        <v>42370</v>
      </c>
      <c r="B66" s="23">
        <v>3.78</v>
      </c>
      <c r="C66" s="23">
        <v>3.5</v>
      </c>
      <c r="D66" s="85">
        <f>A89</f>
        <v>43070</v>
      </c>
      <c r="E66" s="25">
        <f>B89</f>
        <v>3.92</v>
      </c>
      <c r="F66" s="25">
        <f>C89</f>
        <v>3.14</v>
      </c>
    </row>
    <row r="67" spans="1:6">
      <c r="A67" s="80">
        <v>42401</v>
      </c>
      <c r="B67" s="23">
        <v>3.92</v>
      </c>
      <c r="C67" s="23">
        <v>3.14</v>
      </c>
      <c r="D67" s="85">
        <f>A91</f>
        <v>43132</v>
      </c>
      <c r="E67" s="25">
        <f>B91</f>
        <v>3.85</v>
      </c>
      <c r="F67" s="25">
        <f>C91</f>
        <v>3.42</v>
      </c>
    </row>
    <row r="68" spans="1:6">
      <c r="A68" s="80">
        <v>42430</v>
      </c>
      <c r="B68" s="23">
        <v>4.28</v>
      </c>
      <c r="C68" s="23">
        <v>3.5</v>
      </c>
      <c r="D68" s="85">
        <f>A93</f>
        <v>43191</v>
      </c>
      <c r="E68" s="25">
        <f>B93</f>
        <v>4</v>
      </c>
      <c r="F68" s="25">
        <f>C93</f>
        <v>3.57</v>
      </c>
    </row>
    <row r="69" spans="1:6">
      <c r="A69" s="80">
        <v>42461</v>
      </c>
      <c r="B69" s="23">
        <v>3.28</v>
      </c>
      <c r="C69" s="23">
        <v>2.35</v>
      </c>
      <c r="D69" s="85">
        <f>A95</f>
        <v>43252</v>
      </c>
      <c r="E69" s="25">
        <f>B95</f>
        <v>4.21</v>
      </c>
      <c r="F69" s="25">
        <f>C95</f>
        <v>3.5</v>
      </c>
    </row>
    <row r="70" spans="1:6">
      <c r="A70" s="80">
        <v>42491</v>
      </c>
      <c r="B70" s="23">
        <v>4.1399999999999997</v>
      </c>
      <c r="C70" s="23">
        <v>3.71</v>
      </c>
      <c r="D70" s="85">
        <f>A97</f>
        <v>43313</v>
      </c>
      <c r="E70" s="25">
        <f>B97</f>
        <v>4</v>
      </c>
      <c r="F70" s="25">
        <f>C97</f>
        <v>3.35</v>
      </c>
    </row>
    <row r="71" spans="1:6">
      <c r="A71" s="80">
        <v>42522</v>
      </c>
      <c r="B71" s="23">
        <v>4.1399999999999997</v>
      </c>
      <c r="C71" s="23">
        <v>3.57</v>
      </c>
      <c r="D71" s="85">
        <f>A99</f>
        <v>43374</v>
      </c>
      <c r="E71" s="25">
        <f>B99</f>
        <v>4</v>
      </c>
      <c r="F71" s="25">
        <f>C99</f>
        <v>3.28</v>
      </c>
    </row>
    <row r="72" spans="1:6">
      <c r="A72" s="80">
        <v>42552</v>
      </c>
      <c r="B72" s="23">
        <v>4</v>
      </c>
      <c r="C72" s="23">
        <v>3.07</v>
      </c>
      <c r="D72" s="85">
        <f>A101</f>
        <v>43435</v>
      </c>
      <c r="E72" s="25">
        <f>B101</f>
        <v>4.1399999999999997</v>
      </c>
      <c r="F72" s="25">
        <f>C101</f>
        <v>3.21</v>
      </c>
    </row>
    <row r="73" spans="1:6">
      <c r="A73" s="80">
        <v>42583</v>
      </c>
      <c r="B73" s="23">
        <v>4</v>
      </c>
      <c r="C73" s="23">
        <v>3.64</v>
      </c>
      <c r="D73" s="85">
        <f>A103</f>
        <v>43497</v>
      </c>
      <c r="E73" s="25">
        <f>B103</f>
        <v>4.28</v>
      </c>
      <c r="F73" s="25">
        <f>C103</f>
        <v>3.57</v>
      </c>
    </row>
    <row r="74" spans="1:6">
      <c r="A74" s="80">
        <v>42614</v>
      </c>
      <c r="B74" s="23">
        <v>4</v>
      </c>
      <c r="C74" s="23">
        <v>3.5</v>
      </c>
      <c r="D74" s="85">
        <f>A105</f>
        <v>43556</v>
      </c>
      <c r="E74" s="25">
        <f>B105</f>
        <v>4.28</v>
      </c>
      <c r="F74" s="25">
        <f>C105</f>
        <v>3.64</v>
      </c>
    </row>
    <row r="75" spans="1:6">
      <c r="A75" s="80">
        <v>42644</v>
      </c>
      <c r="B75" s="23">
        <v>4.07</v>
      </c>
      <c r="C75" s="23">
        <v>3.71</v>
      </c>
      <c r="D75" s="85">
        <f>A107</f>
        <v>43617</v>
      </c>
      <c r="E75" s="26">
        <f>B107</f>
        <v>4.5</v>
      </c>
      <c r="F75" s="26">
        <f>C107</f>
        <v>3.64</v>
      </c>
    </row>
    <row r="76" spans="1:6">
      <c r="A76" s="80">
        <v>42675</v>
      </c>
      <c r="B76" s="23">
        <v>4</v>
      </c>
      <c r="C76" s="23">
        <v>3.57</v>
      </c>
      <c r="D76" s="85">
        <f>A109</f>
        <v>43678</v>
      </c>
      <c r="E76" s="27">
        <f>B109</f>
        <v>4.6399999999999997</v>
      </c>
      <c r="F76" s="27">
        <f>C109</f>
        <v>4.1399999999999997</v>
      </c>
    </row>
    <row r="77" spans="1:6">
      <c r="A77" s="80">
        <v>42705</v>
      </c>
      <c r="B77" s="23">
        <v>4.28</v>
      </c>
      <c r="C77" s="23">
        <v>3.42</v>
      </c>
      <c r="D77" s="85">
        <f>A111</f>
        <v>43739</v>
      </c>
      <c r="E77" s="27">
        <f>B111</f>
        <v>4.5</v>
      </c>
      <c r="F77" s="27">
        <f>C111</f>
        <v>3.78</v>
      </c>
    </row>
    <row r="78" spans="1:6">
      <c r="A78" s="80">
        <v>42736</v>
      </c>
      <c r="B78" s="23">
        <v>4.21</v>
      </c>
      <c r="C78" s="23">
        <v>3.5</v>
      </c>
      <c r="D78" s="85">
        <f>A113</f>
        <v>43800</v>
      </c>
      <c r="E78" s="27">
        <f>B113</f>
        <v>4.6399999999999997</v>
      </c>
      <c r="F78" s="27">
        <f>C113</f>
        <v>4.3499999999999996</v>
      </c>
    </row>
    <row r="79" spans="1:6">
      <c r="A79" s="80">
        <v>42767</v>
      </c>
      <c r="B79" s="23">
        <v>4.1399999999999997</v>
      </c>
      <c r="C79" s="23">
        <v>3</v>
      </c>
      <c r="D79" s="85">
        <f>A115</f>
        <v>43862</v>
      </c>
      <c r="E79" s="27">
        <f>'2020年毎週（数値) '!B7</f>
        <v>4.71</v>
      </c>
      <c r="F79" s="27">
        <f>'2020年毎週（数値) '!C7</f>
        <v>4.21</v>
      </c>
    </row>
    <row r="80" spans="1:6">
      <c r="A80" s="80">
        <v>42795</v>
      </c>
      <c r="B80" s="23">
        <v>4.3499999999999996</v>
      </c>
      <c r="C80" s="23">
        <v>3.42</v>
      </c>
      <c r="D80" s="85">
        <f>A117</f>
        <v>43922</v>
      </c>
      <c r="E80" s="27">
        <f>B117</f>
        <v>4.71</v>
      </c>
      <c r="F80" s="27">
        <f>C117</f>
        <v>4</v>
      </c>
    </row>
    <row r="81" spans="1:6">
      <c r="A81" s="80">
        <v>42826</v>
      </c>
      <c r="B81" s="23">
        <v>4.1399999999999997</v>
      </c>
      <c r="C81" s="23">
        <v>3.28</v>
      </c>
      <c r="D81" s="85">
        <f>A119</f>
        <v>43983</v>
      </c>
      <c r="E81" s="27">
        <f>B119</f>
        <v>4.78</v>
      </c>
      <c r="F81" s="27">
        <f>C119</f>
        <v>4.1399999999999997</v>
      </c>
    </row>
    <row r="82" spans="1:6">
      <c r="A82" s="80">
        <v>42856</v>
      </c>
      <c r="B82" s="23">
        <v>4.3499999999999996</v>
      </c>
      <c r="C82" s="23">
        <v>3.57</v>
      </c>
      <c r="D82" s="85">
        <f>A121</f>
        <v>44044</v>
      </c>
      <c r="E82" s="27">
        <f>B121</f>
        <v>4.71</v>
      </c>
      <c r="F82" s="27">
        <f>C121</f>
        <v>4.28</v>
      </c>
    </row>
    <row r="83" spans="1:6">
      <c r="A83" s="80">
        <v>42887</v>
      </c>
      <c r="B83" s="23">
        <v>4</v>
      </c>
      <c r="C83" s="23">
        <v>3.42</v>
      </c>
      <c r="D83" s="85">
        <f>A123</f>
        <v>44105</v>
      </c>
      <c r="E83" s="27">
        <f>B123</f>
        <v>4.71</v>
      </c>
      <c r="F83" s="27">
        <f>C123</f>
        <v>4.3499999999999996</v>
      </c>
    </row>
    <row r="84" spans="1:6">
      <c r="A84" s="80">
        <v>42917</v>
      </c>
      <c r="B84" s="23">
        <v>4</v>
      </c>
      <c r="C84" s="23">
        <v>3.28</v>
      </c>
      <c r="D84" s="85">
        <f>A125</f>
        <v>44166</v>
      </c>
      <c r="E84" s="27">
        <f>B125</f>
        <v>4.78</v>
      </c>
      <c r="F84" s="27">
        <f>C125</f>
        <v>4.5</v>
      </c>
    </row>
    <row r="85" spans="1:6">
      <c r="A85" s="80">
        <v>42948</v>
      </c>
      <c r="B85" s="23">
        <v>4.21</v>
      </c>
      <c r="C85" s="23">
        <v>3.57</v>
      </c>
      <c r="D85" s="85">
        <f>AE7</f>
        <v>44228</v>
      </c>
      <c r="E85" s="26">
        <f>B115</f>
        <v>4.71</v>
      </c>
      <c r="F85" s="26">
        <f>C115</f>
        <v>4.21</v>
      </c>
    </row>
    <row r="86" spans="1:6">
      <c r="A86" s="80">
        <v>42979</v>
      </c>
      <c r="B86" s="23">
        <v>4.1399999999999997</v>
      </c>
      <c r="C86" s="23">
        <v>3.42</v>
      </c>
      <c r="D86" s="85">
        <f>AE9</f>
        <v>44287</v>
      </c>
      <c r="E86" s="26">
        <f>B117</f>
        <v>4.71</v>
      </c>
      <c r="F86" s="26">
        <f>C117</f>
        <v>4</v>
      </c>
    </row>
    <row r="87" spans="1:6">
      <c r="A87" s="80">
        <v>43009</v>
      </c>
      <c r="B87" s="23">
        <v>4.1399999999999997</v>
      </c>
      <c r="C87" s="23">
        <v>3.57</v>
      </c>
      <c r="D87" s="85">
        <f>AE11</f>
        <v>44348</v>
      </c>
      <c r="E87" s="26">
        <f>B119</f>
        <v>4.78</v>
      </c>
      <c r="F87" s="26">
        <f>C119</f>
        <v>4.1399999999999997</v>
      </c>
    </row>
    <row r="88" spans="1:6">
      <c r="A88" s="80">
        <v>43040</v>
      </c>
      <c r="B88" s="23">
        <v>4.1399999999999997</v>
      </c>
      <c r="C88" s="23">
        <v>3.35</v>
      </c>
      <c r="D88" s="85">
        <f>AE13</f>
        <v>44409</v>
      </c>
      <c r="E88" s="26">
        <f>B121</f>
        <v>4.71</v>
      </c>
      <c r="F88" s="26">
        <f>C121</f>
        <v>4.28</v>
      </c>
    </row>
    <row r="89" spans="1:6">
      <c r="A89" s="80">
        <v>43070</v>
      </c>
      <c r="B89" s="23">
        <v>3.92</v>
      </c>
      <c r="C89" s="23">
        <v>3.14</v>
      </c>
      <c r="D89" s="85">
        <f>AE15</f>
        <v>44470</v>
      </c>
      <c r="E89" s="26">
        <f>B123</f>
        <v>4.71</v>
      </c>
      <c r="F89" s="26">
        <f>C123</f>
        <v>4.3499999999999996</v>
      </c>
    </row>
    <row r="90" spans="1:6">
      <c r="A90" s="80">
        <v>43101</v>
      </c>
      <c r="B90" s="23">
        <v>4.28</v>
      </c>
      <c r="C90" s="23">
        <v>3.42</v>
      </c>
      <c r="D90" s="85">
        <f>AE17</f>
        <v>44531</v>
      </c>
      <c r="E90" s="26">
        <f>B125</f>
        <v>4.78</v>
      </c>
      <c r="F90" s="26">
        <f>C125</f>
        <v>4.5</v>
      </c>
    </row>
    <row r="91" spans="1:6">
      <c r="A91" s="80">
        <v>43132</v>
      </c>
      <c r="B91" s="23">
        <v>3.85</v>
      </c>
      <c r="C91" s="23">
        <v>3.42</v>
      </c>
      <c r="D91" s="85">
        <f>A127</f>
        <v>44228</v>
      </c>
      <c r="E91" s="26">
        <f>B127</f>
        <v>4.6399999999999997</v>
      </c>
      <c r="F91" s="26">
        <f>C127</f>
        <v>3.85</v>
      </c>
    </row>
    <row r="92" spans="1:6">
      <c r="A92" s="80">
        <v>43160</v>
      </c>
      <c r="B92" s="23">
        <v>4.1399999999999997</v>
      </c>
      <c r="C92" s="23">
        <v>3.57</v>
      </c>
      <c r="D92" s="85">
        <f>A129</f>
        <v>44287</v>
      </c>
      <c r="E92" s="26">
        <f>B129</f>
        <v>4.78</v>
      </c>
      <c r="F92" s="26">
        <f>C129</f>
        <v>3.71</v>
      </c>
    </row>
    <row r="93" spans="1:6">
      <c r="A93" s="80">
        <v>43191</v>
      </c>
      <c r="B93" s="23">
        <v>4</v>
      </c>
      <c r="C93" s="23">
        <v>3.57</v>
      </c>
      <c r="D93" s="85">
        <f>A131</f>
        <v>44348</v>
      </c>
      <c r="E93" s="26">
        <f>B131</f>
        <v>4.6399999999999997</v>
      </c>
      <c r="F93" s="26">
        <f>C131</f>
        <v>3.85</v>
      </c>
    </row>
    <row r="94" spans="1:6">
      <c r="A94" s="80">
        <v>43221</v>
      </c>
      <c r="B94" s="23">
        <v>4.1399999999999997</v>
      </c>
      <c r="C94" s="23">
        <v>3.5</v>
      </c>
      <c r="D94" s="85">
        <f>A133</f>
        <v>44409</v>
      </c>
      <c r="E94" s="25">
        <f t="shared" ref="E94:F94" si="45">B133</f>
        <v>4.6399999999999997</v>
      </c>
      <c r="F94" s="25">
        <f t="shared" si="45"/>
        <v>3.71</v>
      </c>
    </row>
    <row r="95" spans="1:6">
      <c r="A95" s="80">
        <v>43252</v>
      </c>
      <c r="B95" s="23">
        <v>4.21</v>
      </c>
      <c r="C95" s="23">
        <v>3.5</v>
      </c>
      <c r="D95" s="85">
        <f>A135</f>
        <v>44470</v>
      </c>
      <c r="E95" s="25">
        <f t="shared" ref="E95:F95" si="46">B135</f>
        <v>4.3499999999999996</v>
      </c>
      <c r="F95" s="25">
        <f t="shared" si="46"/>
        <v>4.07</v>
      </c>
    </row>
    <row r="96" spans="1:6">
      <c r="A96" s="80">
        <v>43282</v>
      </c>
      <c r="B96" s="23">
        <v>4.21</v>
      </c>
      <c r="C96" s="23">
        <v>3.5</v>
      </c>
      <c r="D96" s="85">
        <f>A137</f>
        <v>44531</v>
      </c>
      <c r="E96" s="25">
        <f t="shared" ref="E96:F96" si="47">B137</f>
        <v>4.8499999999999996</v>
      </c>
      <c r="F96" s="25">
        <f t="shared" si="47"/>
        <v>3.85</v>
      </c>
    </row>
    <row r="97" spans="1:6">
      <c r="A97" s="80">
        <v>43313</v>
      </c>
      <c r="B97" s="23">
        <v>4</v>
      </c>
      <c r="C97" s="23">
        <v>3.35</v>
      </c>
      <c r="D97" s="85">
        <f>A139</f>
        <v>44593</v>
      </c>
      <c r="E97" s="25">
        <f t="shared" ref="E97:F97" si="48">B139</f>
        <v>4.6399999999999997</v>
      </c>
      <c r="F97" s="25">
        <f t="shared" si="48"/>
        <v>3.85</v>
      </c>
    </row>
    <row r="98" spans="1:6">
      <c r="A98" s="80">
        <v>43344</v>
      </c>
      <c r="B98" s="23">
        <v>4.21</v>
      </c>
      <c r="C98" s="23">
        <v>3.42</v>
      </c>
      <c r="D98" s="85">
        <f>A141</f>
        <v>44652</v>
      </c>
      <c r="E98" s="25">
        <f t="shared" ref="E98:F98" si="49">B141</f>
        <v>4.71</v>
      </c>
      <c r="F98" s="25">
        <f t="shared" si="49"/>
        <v>3.78</v>
      </c>
    </row>
    <row r="99" spans="1:6">
      <c r="A99" s="80">
        <v>43374</v>
      </c>
      <c r="B99" s="27">
        <v>4</v>
      </c>
      <c r="C99" s="27">
        <v>3.28</v>
      </c>
      <c r="D99" s="85">
        <f>A143</f>
        <v>44713</v>
      </c>
      <c r="E99" s="25">
        <f t="shared" ref="E99:F99" si="50">B143</f>
        <v>4.8499999999999996</v>
      </c>
      <c r="F99" s="25">
        <f t="shared" si="50"/>
        <v>3.78</v>
      </c>
    </row>
    <row r="100" spans="1:6">
      <c r="A100" s="80">
        <v>43405</v>
      </c>
      <c r="B100" s="27">
        <v>4.21</v>
      </c>
      <c r="C100" s="27">
        <v>3.57</v>
      </c>
      <c r="D100" s="85">
        <f>A145</f>
        <v>44774</v>
      </c>
      <c r="E100" s="25">
        <f t="shared" ref="E100:F100" si="51">B145</f>
        <v>4.8499999999999996</v>
      </c>
      <c r="F100" s="25">
        <f t="shared" si="51"/>
        <v>3.78</v>
      </c>
    </row>
    <row r="101" spans="1:6">
      <c r="A101" s="80">
        <v>43435</v>
      </c>
      <c r="B101" s="27">
        <v>4.1399999999999997</v>
      </c>
      <c r="C101" s="27">
        <v>3.21</v>
      </c>
      <c r="D101" s="85">
        <f>A147</f>
        <v>44835</v>
      </c>
      <c r="E101" s="25">
        <f t="shared" ref="E101:F101" si="52">B147</f>
        <v>4.78</v>
      </c>
      <c r="F101" s="25">
        <f t="shared" si="52"/>
        <v>3.71</v>
      </c>
    </row>
    <row r="102" spans="1:6">
      <c r="A102" s="80">
        <v>43466</v>
      </c>
      <c r="B102" s="23">
        <v>4.3499999999999996</v>
      </c>
      <c r="C102" s="23">
        <v>3.57</v>
      </c>
      <c r="D102" s="85">
        <f>A149</f>
        <v>44896</v>
      </c>
      <c r="E102" s="25">
        <f t="shared" ref="E102:F102" si="53">B149</f>
        <v>4.6399999999999997</v>
      </c>
      <c r="F102" s="25">
        <f t="shared" si="53"/>
        <v>3.92</v>
      </c>
    </row>
    <row r="103" spans="1:6">
      <c r="A103" s="80">
        <v>43497</v>
      </c>
      <c r="B103" s="23">
        <v>4.28</v>
      </c>
      <c r="C103" s="23">
        <v>3.57</v>
      </c>
      <c r="D103" s="85">
        <f>A151</f>
        <v>44958</v>
      </c>
      <c r="E103" s="26">
        <f>B151</f>
        <v>4.71</v>
      </c>
      <c r="F103" s="26">
        <f>C151</f>
        <v>3.78</v>
      </c>
    </row>
    <row r="104" spans="1:6">
      <c r="A104" s="80">
        <v>43525</v>
      </c>
      <c r="B104" s="23">
        <v>4.3499999999999996</v>
      </c>
      <c r="C104" s="23">
        <v>3.64</v>
      </c>
      <c r="D104" s="85">
        <f>A153</f>
        <v>45017</v>
      </c>
      <c r="E104" s="26">
        <f>B153</f>
        <v>4.71</v>
      </c>
      <c r="F104" s="26">
        <f>C153</f>
        <v>3.85</v>
      </c>
    </row>
    <row r="105" spans="1:6">
      <c r="A105" s="80">
        <v>43556</v>
      </c>
      <c r="B105" s="23">
        <v>4.28</v>
      </c>
      <c r="C105" s="23">
        <v>3.64</v>
      </c>
      <c r="D105" s="85">
        <f>A155</f>
        <v>45078</v>
      </c>
      <c r="E105" s="25">
        <f>B155</f>
        <v>4.78</v>
      </c>
      <c r="F105" s="25">
        <f>C155</f>
        <v>3.85</v>
      </c>
    </row>
    <row r="106" spans="1:6">
      <c r="A106" s="80">
        <v>43586</v>
      </c>
      <c r="B106" s="23">
        <v>4.3499999999999996</v>
      </c>
      <c r="C106" s="23">
        <v>3.42</v>
      </c>
      <c r="D106" s="85">
        <f>A157</f>
        <v>45139</v>
      </c>
      <c r="E106" s="25">
        <f>B157</f>
        <v>4.78</v>
      </c>
      <c r="F106" s="25">
        <f>C157</f>
        <v>3.92</v>
      </c>
    </row>
    <row r="107" spans="1:6">
      <c r="A107" s="80">
        <v>43617</v>
      </c>
      <c r="B107" s="27">
        <f>'2019年毎週（数値)'!B24</f>
        <v>4.5</v>
      </c>
      <c r="C107" s="27">
        <f>'2019年毎週（数値)'!C24</f>
        <v>3.64</v>
      </c>
      <c r="D107" s="85">
        <f>A159</f>
        <v>45200</v>
      </c>
      <c r="E107" s="25">
        <f>B159</f>
        <v>4.71</v>
      </c>
      <c r="F107" s="25">
        <f>C159</f>
        <v>3.85</v>
      </c>
    </row>
    <row r="108" spans="1:6">
      <c r="A108" s="80">
        <v>43647</v>
      </c>
      <c r="B108" s="27">
        <f>'2019年毎週（数値)'!B28</f>
        <v>4.5</v>
      </c>
      <c r="C108" s="27">
        <f>'2019年毎週（数値)'!C28</f>
        <v>3.85</v>
      </c>
      <c r="D108" s="85">
        <f>A161</f>
        <v>45261</v>
      </c>
      <c r="E108" s="26">
        <f>B161</f>
        <v>4.71</v>
      </c>
      <c r="F108" s="26">
        <f>C161</f>
        <v>3.85</v>
      </c>
    </row>
    <row r="109" spans="1:6">
      <c r="A109" s="80">
        <v>43678</v>
      </c>
      <c r="B109" s="27">
        <f>Z13</f>
        <v>4.6399999999999997</v>
      </c>
      <c r="C109" s="27">
        <f>AA13</f>
        <v>4.1399999999999997</v>
      </c>
      <c r="D109" s="85">
        <f>A163</f>
        <v>45323</v>
      </c>
      <c r="E109" s="26">
        <f>B163</f>
        <v>4.6399999999999997</v>
      </c>
      <c r="F109" s="26">
        <f>C163</f>
        <v>3.85</v>
      </c>
    </row>
    <row r="110" spans="1:6">
      <c r="A110" s="80">
        <v>43709</v>
      </c>
      <c r="B110" s="27">
        <f>Z14</f>
        <v>4.6399999999999997</v>
      </c>
      <c r="C110" s="27">
        <f>AA14</f>
        <v>4.07</v>
      </c>
      <c r="D110" s="85">
        <f>A165</f>
        <v>45383</v>
      </c>
      <c r="E110" s="26">
        <f>B165</f>
        <v>0</v>
      </c>
      <c r="F110" s="26">
        <f>C165</f>
        <v>0</v>
      </c>
    </row>
    <row r="111" spans="1:6">
      <c r="A111" s="80">
        <v>43739</v>
      </c>
      <c r="B111" s="27">
        <f t="shared" ref="B111:C113" si="54">Z15</f>
        <v>4.5</v>
      </c>
      <c r="C111" s="27">
        <f t="shared" si="54"/>
        <v>3.78</v>
      </c>
      <c r="D111" s="85">
        <f>A167</f>
        <v>45444</v>
      </c>
      <c r="E111" s="27">
        <f>B167</f>
        <v>0</v>
      </c>
      <c r="F111" s="27">
        <f>C167</f>
        <v>0</v>
      </c>
    </row>
    <row r="112" spans="1:6">
      <c r="A112" s="80">
        <v>43770</v>
      </c>
      <c r="B112" s="27">
        <f t="shared" si="54"/>
        <v>4.57</v>
      </c>
      <c r="C112" s="27">
        <f t="shared" si="54"/>
        <v>4.1399999999999997</v>
      </c>
      <c r="D112" s="85">
        <f>A169</f>
        <v>45505</v>
      </c>
      <c r="E112" s="27">
        <f>B169</f>
        <v>0</v>
      </c>
      <c r="F112" s="27">
        <f>C169</f>
        <v>0</v>
      </c>
    </row>
    <row r="113" spans="1:6">
      <c r="A113" s="80">
        <v>43800</v>
      </c>
      <c r="B113" s="27">
        <f t="shared" si="54"/>
        <v>4.6399999999999997</v>
      </c>
      <c r="C113" s="27">
        <f t="shared" si="54"/>
        <v>4.3499999999999996</v>
      </c>
      <c r="D113" s="85">
        <f>A171</f>
        <v>45566</v>
      </c>
      <c r="E113" s="27">
        <f>B171</f>
        <v>0</v>
      </c>
      <c r="F113" s="27">
        <f>C171</f>
        <v>0</v>
      </c>
    </row>
    <row r="114" spans="1:6">
      <c r="A114" s="80">
        <v>43831</v>
      </c>
      <c r="B114" s="27">
        <f>'2020年毎週（数値) '!B2</f>
        <v>4.8499999999999996</v>
      </c>
      <c r="C114" s="27">
        <f>'2020年毎週（数値) '!C2</f>
        <v>4.21</v>
      </c>
      <c r="D114" s="85">
        <f>A173</f>
        <v>45627</v>
      </c>
      <c r="E114" s="27">
        <f>B173</f>
        <v>0</v>
      </c>
      <c r="F114" s="27">
        <f>C173</f>
        <v>0</v>
      </c>
    </row>
    <row r="115" spans="1:6">
      <c r="A115" s="80">
        <v>43862</v>
      </c>
      <c r="B115" s="27">
        <f>'2020年毎週（数値) '!B7</f>
        <v>4.71</v>
      </c>
      <c r="C115" s="27">
        <f>'2020年毎週（数値) '!C7</f>
        <v>4.21</v>
      </c>
      <c r="D115" s="85">
        <f>A175</f>
        <v>45689</v>
      </c>
      <c r="E115" s="23">
        <f t="shared" ref="E115:F115" si="55">B175</f>
        <v>0</v>
      </c>
      <c r="F115" s="23">
        <f t="shared" si="55"/>
        <v>0</v>
      </c>
    </row>
    <row r="116" spans="1:6">
      <c r="A116" s="80">
        <v>43891</v>
      </c>
      <c r="B116" s="27">
        <f>'2020年毎週（数値) '!B11</f>
        <v>4.71</v>
      </c>
      <c r="C116" s="27">
        <f>'2020年毎週（数値) '!C11</f>
        <v>4</v>
      </c>
      <c r="D116" s="85">
        <f t="shared" ref="D116" si="56">A157</f>
        <v>45139</v>
      </c>
      <c r="E116" s="23">
        <f t="shared" ref="E116" si="57">B157</f>
        <v>4.78</v>
      </c>
      <c r="F116" s="23">
        <f t="shared" ref="F116" si="58">C157</f>
        <v>3.92</v>
      </c>
    </row>
    <row r="117" spans="1:6">
      <c r="A117" s="80">
        <v>43922</v>
      </c>
      <c r="B117" s="27">
        <f>'2020年毎週（数値) '!B15</f>
        <v>4.71</v>
      </c>
      <c r="C117" s="27">
        <f>'2020年毎週（数値) '!C15</f>
        <v>4</v>
      </c>
      <c r="D117" s="85">
        <f t="shared" ref="D117:D121" si="59">A159</f>
        <v>45200</v>
      </c>
      <c r="E117" s="23">
        <f t="shared" ref="E117" si="60">B159</f>
        <v>4.71</v>
      </c>
      <c r="F117" s="23">
        <f t="shared" ref="F117" si="61">C159</f>
        <v>3.85</v>
      </c>
    </row>
    <row r="118" spans="1:6">
      <c r="A118" s="80">
        <v>43952</v>
      </c>
      <c r="B118" s="27">
        <f>'2020年毎週（数値) '!B19</f>
        <v>4.78</v>
      </c>
      <c r="C118" s="27">
        <f>'2020年毎週（数値) '!C19</f>
        <v>4.21</v>
      </c>
      <c r="D118" s="85">
        <f t="shared" ref="D118" si="62">A159</f>
        <v>45200</v>
      </c>
      <c r="E118" s="23"/>
      <c r="F118" s="23"/>
    </row>
    <row r="119" spans="1:6">
      <c r="A119" s="80">
        <v>43983</v>
      </c>
      <c r="B119" s="27">
        <f>'2020年毎週（数値) '!B24</f>
        <v>4.78</v>
      </c>
      <c r="C119" s="27">
        <f>'2020年毎週（数値) '!C24</f>
        <v>4.1399999999999997</v>
      </c>
      <c r="D119" s="85">
        <f t="shared" si="59"/>
        <v>45261</v>
      </c>
      <c r="E119" s="23"/>
      <c r="F119" s="23"/>
    </row>
    <row r="120" spans="1:6">
      <c r="A120" s="80">
        <v>44013</v>
      </c>
      <c r="B120" s="27">
        <f>'2020年毎週（数値) '!B28</f>
        <v>4.78</v>
      </c>
      <c r="C120" s="27">
        <f>'2020年毎週（数値) '!C28</f>
        <v>4.28</v>
      </c>
      <c r="D120" s="85">
        <f t="shared" ref="D120" si="63">A161</f>
        <v>45261</v>
      </c>
      <c r="E120" s="23"/>
      <c r="F120" s="23"/>
    </row>
    <row r="121" spans="1:6">
      <c r="A121" s="80">
        <v>44044</v>
      </c>
      <c r="B121" s="27">
        <f>'2020年毎週（数値) '!B33</f>
        <v>4.71</v>
      </c>
      <c r="C121" s="27">
        <f>'2020年毎週（数値) '!C33</f>
        <v>4.28</v>
      </c>
      <c r="D121" s="85">
        <f t="shared" si="59"/>
        <v>45323</v>
      </c>
      <c r="E121" s="85">
        <f>B201</f>
        <v>0</v>
      </c>
      <c r="F121" s="85">
        <f>C201</f>
        <v>0</v>
      </c>
    </row>
    <row r="122" spans="1:6">
      <c r="A122" s="80">
        <v>44075</v>
      </c>
      <c r="B122" s="27">
        <f>'2020年毎週（数値) '!B37</f>
        <v>4.8499999999999996</v>
      </c>
      <c r="C122" s="27">
        <f>'2020年毎週（数値) '!C37</f>
        <v>3.85</v>
      </c>
      <c r="D122" s="85">
        <f t="shared" ref="D122" si="64">A163</f>
        <v>45323</v>
      </c>
      <c r="E122" s="85">
        <f>B203</f>
        <v>0</v>
      </c>
      <c r="F122" s="85">
        <f>C203</f>
        <v>0</v>
      </c>
    </row>
    <row r="123" spans="1:6">
      <c r="A123" s="80">
        <v>44105</v>
      </c>
      <c r="B123" s="27">
        <f>'2020年毎週（数値) '!B41</f>
        <v>4.71</v>
      </c>
      <c r="C123" s="27">
        <f>'2020年毎週（数値) '!C41</f>
        <v>4.3499999999999996</v>
      </c>
    </row>
    <row r="124" spans="1:6">
      <c r="A124" s="80">
        <v>44136</v>
      </c>
      <c r="B124" s="27">
        <f>'2020年毎週（数値) '!B46</f>
        <v>4.8499999999999996</v>
      </c>
      <c r="C124" s="27">
        <f>'2020年毎週（数値) '!C46</f>
        <v>4.28</v>
      </c>
    </row>
    <row r="125" spans="1:6">
      <c r="A125" s="80">
        <v>44166</v>
      </c>
      <c r="B125" s="27">
        <f>'2020年毎週（数値) '!B50</f>
        <v>4.78</v>
      </c>
      <c r="C125" s="27">
        <f>'2020年毎週（数値) '!C50</f>
        <v>4.5</v>
      </c>
    </row>
    <row r="126" spans="1:6">
      <c r="A126" s="80">
        <v>44197</v>
      </c>
      <c r="B126" s="27">
        <f>'2021年毎週（数値) '!B2</f>
        <v>4.8499999999999996</v>
      </c>
      <c r="C126" s="27">
        <f>'2021年毎週（数値) '!C2</f>
        <v>4.42</v>
      </c>
    </row>
    <row r="127" spans="1:6">
      <c r="A127" s="80">
        <v>44228</v>
      </c>
      <c r="B127" s="27">
        <f>'2021年毎週（数値) '!B7</f>
        <v>4.6399999999999997</v>
      </c>
      <c r="C127" s="27">
        <f>'2021年毎週（数値) '!C7</f>
        <v>3.85</v>
      </c>
    </row>
    <row r="128" spans="1:6">
      <c r="A128" s="80">
        <v>44256</v>
      </c>
      <c r="B128" s="27">
        <f>'2021年毎週（数値) '!B11</f>
        <v>4.8499999999999996</v>
      </c>
      <c r="C128" s="27">
        <f>'2021年毎週（数値) '!C11</f>
        <v>4.07</v>
      </c>
    </row>
    <row r="129" spans="1:3">
      <c r="A129" s="80">
        <v>44287</v>
      </c>
      <c r="B129" s="27">
        <f>'2021年毎週（数値) '!B15</f>
        <v>4.78</v>
      </c>
      <c r="C129" s="27">
        <f>'2021年毎週（数値) '!C15</f>
        <v>3.71</v>
      </c>
    </row>
    <row r="130" spans="1:3">
      <c r="A130" s="80">
        <v>44317</v>
      </c>
      <c r="B130" s="27">
        <f>'2021年毎週（数値) '!B20</f>
        <v>4.92</v>
      </c>
      <c r="C130" s="27">
        <f>'2021年毎週（数値) '!C20</f>
        <v>3.85</v>
      </c>
    </row>
    <row r="131" spans="1:3">
      <c r="A131" s="80">
        <v>44348</v>
      </c>
      <c r="B131" s="27">
        <f>'2021年毎週（数値) '!B24</f>
        <v>4.6399999999999997</v>
      </c>
      <c r="C131" s="27">
        <f>'2021年毎週（数値) '!C24</f>
        <v>3.85</v>
      </c>
    </row>
    <row r="132" spans="1:3">
      <c r="A132" s="80">
        <v>44378</v>
      </c>
      <c r="B132" s="27">
        <f>'2021年毎週（数値) '!B28</f>
        <v>4.8499999999999996</v>
      </c>
      <c r="C132" s="27">
        <f>'2021年毎週（数値) '!C28</f>
        <v>3.78</v>
      </c>
    </row>
    <row r="133" spans="1:3">
      <c r="A133" s="80">
        <v>44409</v>
      </c>
      <c r="B133" s="27">
        <f>'2021年毎週（数値) '!B33</f>
        <v>4.6399999999999997</v>
      </c>
      <c r="C133" s="27">
        <f>'2021年毎週（数値) '!C33</f>
        <v>3.71</v>
      </c>
    </row>
    <row r="134" spans="1:3">
      <c r="A134" s="80">
        <v>44440</v>
      </c>
      <c r="B134" s="27">
        <f>'2021年毎週（数値) '!B37</f>
        <v>4.57</v>
      </c>
      <c r="C134" s="27">
        <f>'2021年毎週（数値) '!C37</f>
        <v>3.85</v>
      </c>
    </row>
    <row r="135" spans="1:3">
      <c r="A135" s="80">
        <v>44470</v>
      </c>
      <c r="B135" s="27">
        <f>'2021年毎週（数値) '!B41</f>
        <v>4.3499999999999996</v>
      </c>
      <c r="C135" s="27">
        <f>'2021年毎週（数値) '!C41</f>
        <v>4.07</v>
      </c>
    </row>
    <row r="136" spans="1:3">
      <c r="A136" s="80">
        <v>44501</v>
      </c>
      <c r="B136" s="27">
        <f>'2021年毎週（数値) '!B46</f>
        <v>4.8499999999999996</v>
      </c>
      <c r="C136" s="27">
        <f>'2021年毎週（数値) '!C46</f>
        <v>4</v>
      </c>
    </row>
    <row r="137" spans="1:3">
      <c r="A137" s="80">
        <v>44531</v>
      </c>
      <c r="B137" s="27">
        <f>'2021年毎週（数値) '!B50</f>
        <v>4.8499999999999996</v>
      </c>
      <c r="C137" s="27">
        <f>'2021年毎週（数値) '!C50</f>
        <v>3.85</v>
      </c>
    </row>
    <row r="138" spans="1:3">
      <c r="A138" s="80">
        <v>44562</v>
      </c>
      <c r="B138" s="27">
        <f>'2022年毎週（数値)  '!B2</f>
        <v>4.8499999999999996</v>
      </c>
      <c r="C138" s="27">
        <f>'2022年毎週（数値)  '!C2</f>
        <v>4.07</v>
      </c>
    </row>
    <row r="139" spans="1:3">
      <c r="A139" s="80">
        <v>44593</v>
      </c>
      <c r="B139" s="27">
        <f>'2022年毎週（数値)  '!B6</f>
        <v>4.6399999999999997</v>
      </c>
      <c r="C139" s="27">
        <f>'2022年毎週（数値)  '!C6</f>
        <v>3.85</v>
      </c>
    </row>
    <row r="140" spans="1:3">
      <c r="A140" s="80">
        <v>44621</v>
      </c>
      <c r="B140" s="27">
        <f>'2022年毎週（数値)  '!B10</f>
        <v>4.92</v>
      </c>
      <c r="C140" s="27">
        <f>'2022年毎週（数値)  '!C10</f>
        <v>3.85</v>
      </c>
    </row>
    <row r="141" spans="1:3">
      <c r="A141" s="80">
        <v>44652</v>
      </c>
      <c r="B141" s="27">
        <f>'2022年毎週（数値)  '!B14</f>
        <v>4.71</v>
      </c>
      <c r="C141" s="27">
        <f>'2022年毎週（数値)  '!C14</f>
        <v>3.78</v>
      </c>
    </row>
    <row r="142" spans="1:3">
      <c r="A142" s="80">
        <v>44682</v>
      </c>
      <c r="B142" s="27">
        <f>'2022年毎週（数値)  '!B19</f>
        <v>4.8499999999999996</v>
      </c>
      <c r="C142" s="27">
        <f>'2022年毎週（数値)  '!C19</f>
        <v>3.71</v>
      </c>
    </row>
    <row r="143" spans="1:3">
      <c r="A143" s="80">
        <v>44713</v>
      </c>
      <c r="B143" s="27">
        <f>'2022年毎週（数値)  '!B23</f>
        <v>4.8499999999999996</v>
      </c>
      <c r="C143" s="27">
        <f>'2022年毎週（数値)  '!C23</f>
        <v>3.78</v>
      </c>
    </row>
    <row r="144" spans="1:3">
      <c r="A144" s="80">
        <v>44743</v>
      </c>
      <c r="B144" s="27">
        <f>'2022年毎週（数値)  '!B27</f>
        <v>4.71</v>
      </c>
      <c r="C144" s="27">
        <f>'2022年毎週（数値)  '!C27</f>
        <v>3.85</v>
      </c>
    </row>
    <row r="145" spans="1:3">
      <c r="A145" s="80">
        <v>44774</v>
      </c>
      <c r="B145" s="27">
        <f>'2022年毎週（数値)  '!B32</f>
        <v>4.8499999999999996</v>
      </c>
      <c r="C145" s="27">
        <f>'2022年毎週（数値)  '!C32</f>
        <v>3.78</v>
      </c>
    </row>
    <row r="146" spans="1:3">
      <c r="A146" s="80">
        <v>44805</v>
      </c>
      <c r="B146" s="27">
        <f>'2022年毎週（数値)  '!B36</f>
        <v>4.57</v>
      </c>
      <c r="C146" s="27">
        <f>'2022年毎週（数値)  '!C36</f>
        <v>3.78</v>
      </c>
    </row>
    <row r="147" spans="1:3">
      <c r="A147" s="80">
        <v>44835</v>
      </c>
      <c r="B147" s="27">
        <f>'2022年毎週（数値)  '!B41</f>
        <v>4.78</v>
      </c>
      <c r="C147" s="27">
        <f>'2022年毎週（数値)  '!C41</f>
        <v>3.71</v>
      </c>
    </row>
    <row r="148" spans="1:3">
      <c r="A148" s="80">
        <v>44866</v>
      </c>
      <c r="B148" s="27">
        <f>'2022年毎週（数値)  '!B45</f>
        <v>4.6399999999999997</v>
      </c>
      <c r="C148" s="27">
        <f>'2022年毎週（数値)  '!C45</f>
        <v>3.85</v>
      </c>
    </row>
    <row r="149" spans="1:3">
      <c r="A149" s="80">
        <v>44896</v>
      </c>
      <c r="B149" s="27">
        <f>'2022年毎週（数値)  '!B49</f>
        <v>4.6399999999999997</v>
      </c>
      <c r="C149" s="27">
        <f>'2022年毎週（数値)  '!C49</f>
        <v>3.92</v>
      </c>
    </row>
    <row r="150" spans="1:3">
      <c r="A150" s="80">
        <v>44927</v>
      </c>
      <c r="B150" s="27">
        <f>'2023年毎週（数値)   '!B2</f>
        <v>4.78</v>
      </c>
      <c r="C150" s="27">
        <f>'2023年毎週（数値)   '!C2</f>
        <v>3.85</v>
      </c>
    </row>
    <row r="151" spans="1:3">
      <c r="A151" s="80">
        <v>44958</v>
      </c>
      <c r="B151" s="27">
        <f>'2023年毎週（数値)   '!B6</f>
        <v>4.71</v>
      </c>
      <c r="C151" s="27">
        <f>'2023年毎週（数値)   '!C6</f>
        <v>3.78</v>
      </c>
    </row>
    <row r="152" spans="1:3">
      <c r="A152" s="80">
        <v>44986</v>
      </c>
      <c r="B152" s="27">
        <f>'2023年毎週（数値)   '!B10</f>
        <v>4.78</v>
      </c>
      <c r="C152" s="27">
        <f>'2023年毎週（数値)   '!C10</f>
        <v>3.85</v>
      </c>
    </row>
    <row r="153" spans="1:3">
      <c r="A153" s="80">
        <v>45017</v>
      </c>
      <c r="B153" s="27">
        <f>'2023年毎週（数値)   '!B15</f>
        <v>4.71</v>
      </c>
      <c r="C153" s="27">
        <f>'2023年毎週（数値)   '!C15</f>
        <v>3.85</v>
      </c>
    </row>
    <row r="154" spans="1:3">
      <c r="A154" s="80">
        <v>45047</v>
      </c>
      <c r="B154" s="27">
        <f>'2023年毎週（数値)   '!B19</f>
        <v>4.78</v>
      </c>
      <c r="C154" s="27">
        <f>'2023年毎週（数値)   '!C19</f>
        <v>3.85</v>
      </c>
    </row>
    <row r="155" spans="1:3">
      <c r="A155" s="80">
        <v>45078</v>
      </c>
      <c r="B155" s="27">
        <f>'2023年毎週（数値)   '!B23</f>
        <v>4.78</v>
      </c>
      <c r="C155" s="27">
        <f>'2023年毎週（数値)   '!C23</f>
        <v>3.85</v>
      </c>
    </row>
    <row r="156" spans="1:3">
      <c r="A156" s="80">
        <v>45108</v>
      </c>
      <c r="B156" s="27">
        <f>'2023年毎週（数値)   '!B28</f>
        <v>4.78</v>
      </c>
      <c r="C156" s="27">
        <f>'2023年毎週（数値)   '!C28</f>
        <v>3.92</v>
      </c>
    </row>
    <row r="157" spans="1:3">
      <c r="A157" s="80">
        <v>45139</v>
      </c>
      <c r="B157" s="27">
        <f>'2023年毎週（数値)   '!B32</f>
        <v>4.78</v>
      </c>
      <c r="C157" s="27">
        <f>'2023年毎週（数値)   '!C32</f>
        <v>3.92</v>
      </c>
    </row>
    <row r="158" spans="1:3">
      <c r="A158" s="80">
        <v>45170</v>
      </c>
      <c r="B158" s="27">
        <f>'2023年毎週（数値)   '!B36</f>
        <v>4.92</v>
      </c>
      <c r="C158" s="27">
        <f>'2023年毎週（数値)   '!C36</f>
        <v>4</v>
      </c>
    </row>
    <row r="159" spans="1:3">
      <c r="A159" s="80">
        <v>45200</v>
      </c>
      <c r="B159" s="27">
        <f>'2023年毎週（数値)   '!B41</f>
        <v>4.71</v>
      </c>
      <c r="C159" s="27">
        <f>'2023年毎週（数値)   '!C41</f>
        <v>3.85</v>
      </c>
    </row>
    <row r="160" spans="1:3">
      <c r="A160" s="80">
        <v>45231</v>
      </c>
      <c r="B160" s="27">
        <f>'2023年毎週（数値)   '!B45</f>
        <v>4.78</v>
      </c>
      <c r="C160" s="27">
        <f>'2023年毎週（数値)   '!C45</f>
        <v>3.92</v>
      </c>
    </row>
    <row r="161" spans="1:3">
      <c r="A161" s="80">
        <v>45261</v>
      </c>
      <c r="B161" s="27">
        <f>'2023年毎週（数値)   '!B49</f>
        <v>4.71</v>
      </c>
      <c r="C161" s="27">
        <f>'2023年毎週（数値)   '!C49</f>
        <v>3.85</v>
      </c>
    </row>
    <row r="162" spans="1:3">
      <c r="A162" s="80">
        <v>45292</v>
      </c>
      <c r="B162" s="27">
        <f>'2024年毎週（数値) '!B2</f>
        <v>4.71</v>
      </c>
      <c r="C162" s="27">
        <f>'2024年毎週（数値) '!C2</f>
        <v>3.85</v>
      </c>
    </row>
    <row r="163" spans="1:3">
      <c r="A163" s="80">
        <v>45323</v>
      </c>
      <c r="B163" s="27">
        <f>'2024年毎週（数値) '!B6</f>
        <v>4.6399999999999997</v>
      </c>
      <c r="C163" s="27">
        <f>'2024年毎週（数値) '!C6</f>
        <v>3.85</v>
      </c>
    </row>
    <row r="164" spans="1:3">
      <c r="A164" s="80">
        <v>45352</v>
      </c>
      <c r="B164" s="27">
        <f>'2024年毎週（数値) '!B10</f>
        <v>4.78</v>
      </c>
      <c r="C164" s="27">
        <f>'2024年毎週（数値) '!C10</f>
        <v>3.92</v>
      </c>
    </row>
    <row r="165" spans="1:3">
      <c r="A165" s="80">
        <v>45383</v>
      </c>
      <c r="B165" s="27">
        <f>'2024年毎週（数値) '!B15</f>
        <v>0</v>
      </c>
      <c r="C165" s="27">
        <f>'2024年毎週（数値) '!C15</f>
        <v>0</v>
      </c>
    </row>
    <row r="166" spans="1:3">
      <c r="A166" s="80">
        <v>45413</v>
      </c>
      <c r="B166" s="27">
        <f>'2024年毎週（数値) '!B19</f>
        <v>0</v>
      </c>
      <c r="C166" s="27">
        <f>'2024年毎週（数値) '!C19</f>
        <v>0</v>
      </c>
    </row>
    <row r="167" spans="1:3">
      <c r="A167" s="80">
        <v>45444</v>
      </c>
      <c r="B167" s="27">
        <f>'2024年毎週（数値) '!B24</f>
        <v>0</v>
      </c>
      <c r="C167" s="27">
        <f>'2024年毎週（数値) '!C24</f>
        <v>0</v>
      </c>
    </row>
    <row r="168" spans="1:3">
      <c r="A168" s="80">
        <v>45474</v>
      </c>
      <c r="B168" s="27">
        <f>'2024年毎週（数値) '!B28</f>
        <v>0</v>
      </c>
      <c r="C168" s="27">
        <f>'2024年毎週（数値) '!C28</f>
        <v>0</v>
      </c>
    </row>
    <row r="169" spans="1:3">
      <c r="A169" s="80">
        <v>45505</v>
      </c>
      <c r="B169" s="27">
        <f>'2024年毎週（数値) '!B32</f>
        <v>0</v>
      </c>
      <c r="C169" s="27">
        <f>'2024年毎週（数値) '!C32</f>
        <v>0</v>
      </c>
    </row>
    <row r="170" spans="1:3">
      <c r="A170" s="80">
        <v>45536</v>
      </c>
      <c r="B170" s="27">
        <f>'2024年毎週（数値) '!B37</f>
        <v>0</v>
      </c>
      <c r="C170" s="27">
        <f>'2024年毎週（数値) '!C37</f>
        <v>0</v>
      </c>
    </row>
    <row r="171" spans="1:3">
      <c r="A171" s="80">
        <v>45566</v>
      </c>
      <c r="B171" s="27">
        <f>'2024年毎週（数値) '!B41</f>
        <v>0</v>
      </c>
      <c r="C171" s="27">
        <f>'2024年毎週（数値) '!C41</f>
        <v>0</v>
      </c>
    </row>
    <row r="172" spans="1:3">
      <c r="A172" s="80">
        <v>45597</v>
      </c>
      <c r="B172" s="27">
        <f>'2024年毎週（数値) '!B45</f>
        <v>0</v>
      </c>
      <c r="C172" s="27">
        <f>'2024年毎週（数値) '!C45</f>
        <v>0</v>
      </c>
    </row>
    <row r="173" spans="1:3">
      <c r="A173" s="80">
        <v>45627</v>
      </c>
      <c r="B173" s="27">
        <f>'2024年毎週（数値) '!B50</f>
        <v>0</v>
      </c>
      <c r="C173" s="27">
        <f>'2024年毎週（数値) '!C50</f>
        <v>0</v>
      </c>
    </row>
    <row r="174" spans="1:3">
      <c r="A174" s="80">
        <v>45658</v>
      </c>
    </row>
    <row r="175" spans="1:3">
      <c r="A175" s="80">
        <v>45689</v>
      </c>
    </row>
    <row r="176" spans="1:3">
      <c r="A176" s="80">
        <v>45717</v>
      </c>
    </row>
    <row r="177" spans="1:1">
      <c r="A177" s="80">
        <v>45748</v>
      </c>
    </row>
    <row r="178" spans="1:1">
      <c r="A178" s="80">
        <v>45778</v>
      </c>
    </row>
    <row r="179" spans="1:1">
      <c r="A179" s="80">
        <v>45809</v>
      </c>
    </row>
    <row r="180" spans="1:1">
      <c r="A180" s="80">
        <v>45839</v>
      </c>
    </row>
    <row r="181" spans="1:1">
      <c r="A181" s="80">
        <v>45870</v>
      </c>
    </row>
    <row r="182" spans="1:1">
      <c r="A182" s="80">
        <v>45901</v>
      </c>
    </row>
    <row r="183" spans="1:1">
      <c r="A183" s="80">
        <v>45931</v>
      </c>
    </row>
    <row r="184" spans="1:1">
      <c r="A184" s="80">
        <v>45962</v>
      </c>
    </row>
    <row r="185" spans="1:1">
      <c r="A185" s="80">
        <v>45992</v>
      </c>
    </row>
    <row r="186" spans="1:1">
      <c r="A186" s="80">
        <v>46023</v>
      </c>
    </row>
    <row r="187" spans="1:1">
      <c r="A187" s="80">
        <v>46054</v>
      </c>
    </row>
    <row r="188" spans="1:1">
      <c r="A188" s="80">
        <v>46082</v>
      </c>
    </row>
    <row r="189" spans="1:1">
      <c r="A189" s="80">
        <v>46113</v>
      </c>
    </row>
    <row r="190" spans="1:1">
      <c r="A190" s="80">
        <v>46143</v>
      </c>
    </row>
    <row r="191" spans="1:1">
      <c r="A191" s="80">
        <v>46174</v>
      </c>
    </row>
    <row r="192" spans="1:1">
      <c r="A192" s="80">
        <v>46204</v>
      </c>
    </row>
    <row r="193" spans="1:1">
      <c r="A193" s="80">
        <v>46235</v>
      </c>
    </row>
    <row r="194" spans="1:1">
      <c r="A194" s="80">
        <v>46266</v>
      </c>
    </row>
    <row r="195" spans="1:1">
      <c r="A195" s="80">
        <v>46296</v>
      </c>
    </row>
    <row r="196" spans="1:1">
      <c r="A196" s="80">
        <v>46327</v>
      </c>
    </row>
    <row r="197" spans="1:1">
      <c r="A197" s="80">
        <v>46357</v>
      </c>
    </row>
    <row r="198" spans="1:1">
      <c r="A198" s="80">
        <v>46388</v>
      </c>
    </row>
    <row r="199" spans="1:1">
      <c r="A199" s="80">
        <v>46419</v>
      </c>
    </row>
    <row r="200" spans="1:1">
      <c r="A200" s="80">
        <v>46447</v>
      </c>
    </row>
    <row r="201" spans="1:1">
      <c r="A201" s="80">
        <v>46478</v>
      </c>
    </row>
    <row r="202" spans="1:1">
      <c r="A202" s="80">
        <v>46508</v>
      </c>
    </row>
    <row r="203" spans="1:1">
      <c r="A203" s="80">
        <v>46539</v>
      </c>
    </row>
    <row r="204" spans="1:1">
      <c r="A204" s="80">
        <v>46569</v>
      </c>
    </row>
    <row r="205" spans="1:1">
      <c r="A205" s="80">
        <v>46600</v>
      </c>
    </row>
    <row r="206" spans="1:1">
      <c r="A206" s="80">
        <v>46631</v>
      </c>
    </row>
    <row r="207" spans="1:1">
      <c r="A207" s="80">
        <v>46661</v>
      </c>
    </row>
    <row r="208" spans="1:1">
      <c r="A208" s="80">
        <v>46692</v>
      </c>
    </row>
    <row r="209" spans="1:1">
      <c r="A209" s="80">
        <v>46722</v>
      </c>
    </row>
    <row r="210" spans="1:1">
      <c r="A210" s="80">
        <v>46753</v>
      </c>
    </row>
    <row r="211" spans="1:1">
      <c r="A211" s="80">
        <v>46784</v>
      </c>
    </row>
    <row r="212" spans="1:1">
      <c r="A212" s="80">
        <v>46813</v>
      </c>
    </row>
    <row r="213" spans="1:1">
      <c r="A213" s="80">
        <v>46844</v>
      </c>
    </row>
    <row r="214" spans="1:1">
      <c r="A214" s="80">
        <v>46874</v>
      </c>
    </row>
    <row r="215" spans="1:1">
      <c r="A215" s="80">
        <v>46905</v>
      </c>
    </row>
    <row r="216" spans="1:1">
      <c r="A216" s="80">
        <v>46935</v>
      </c>
    </row>
  </sheetData>
  <mergeCells count="16">
    <mergeCell ref="AN3:AP3"/>
    <mergeCell ref="G19:J19"/>
    <mergeCell ref="G2:I2"/>
    <mergeCell ref="V3:X3"/>
    <mergeCell ref="Y3:AA3"/>
    <mergeCell ref="P3:R3"/>
    <mergeCell ref="S3:U3"/>
    <mergeCell ref="AK3:AM3"/>
    <mergeCell ref="AH3:AJ3"/>
    <mergeCell ref="AE3:AG3"/>
    <mergeCell ref="AB3:AD3"/>
    <mergeCell ref="A3:C3"/>
    <mergeCell ref="D3:F3"/>
    <mergeCell ref="G3:I3"/>
    <mergeCell ref="J3:L3"/>
    <mergeCell ref="M3:O3"/>
  </mergeCells>
  <phoneticPr fontId="1"/>
  <pageMargins left="0.25" right="0.25" top="0.75" bottom="0.75" header="0.3" footer="0.3"/>
  <pageSetup paperSize="9" fitToHeight="0" orientation="landscape" r:id="rId1"/>
  <rowBreaks count="1" manualBreakCount="1">
    <brk id="32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E6FAD-A254-4C2A-8012-1FEA0879DA5C}">
  <sheetPr>
    <pageSetUpPr fitToPage="1"/>
  </sheetPr>
  <dimension ref="A1:Y28"/>
  <sheetViews>
    <sheetView topLeftCell="A43" zoomScale="90" zoomScaleNormal="90" workbookViewId="0">
      <selection activeCell="B54" sqref="B54"/>
    </sheetView>
  </sheetViews>
  <sheetFormatPr defaultRowHeight="13"/>
  <cols>
    <col min="1" max="1" width="9" customWidth="1"/>
  </cols>
  <sheetData>
    <row r="1" spans="1:25" ht="19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5" spans="1:2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</row>
    <row r="7" spans="1: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</row>
    <row r="8" spans="1: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</row>
    <row r="9" spans="1: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</row>
    <row r="10" spans="1: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</row>
    <row r="11" spans="1:2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</row>
    <row r="12" spans="1:2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</row>
    <row r="13" spans="1:2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</row>
    <row r="14" spans="1:2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</row>
    <row r="15" spans="1: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</row>
    <row r="16" spans="1:25" ht="12.5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</row>
    <row r="17" spans="1:2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</row>
    <row r="18" spans="1:2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</row>
    <row r="19" spans="1:2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</row>
    <row r="20" spans="1:2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</row>
    <row r="21" spans="1:2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</row>
    <row r="22" spans="1:2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</row>
    <row r="23" spans="1:2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</row>
    <row r="24" spans="1:2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</row>
    <row r="25" spans="1:2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</row>
    <row r="26" spans="1:2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</row>
    <row r="27" spans="1:2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</row>
    <row r="28" spans="1:2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</row>
  </sheetData>
  <mergeCells count="1">
    <mergeCell ref="A1:Y28"/>
  </mergeCells>
  <phoneticPr fontId="1"/>
  <pageMargins left="0.25" right="0.25" top="0.75" bottom="0.75" header="0.3" footer="0.3"/>
  <pageSetup paperSize="9" scale="6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21DF3-EA25-43A2-864F-4832D2283506}">
  <dimension ref="A1"/>
  <sheetViews>
    <sheetView topLeftCell="N1" workbookViewId="0">
      <selection activeCell="AA8" sqref="AA8"/>
    </sheetView>
  </sheetViews>
  <sheetFormatPr defaultRowHeight="13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5</vt:i4>
      </vt:variant>
    </vt:vector>
  </HeadingPairs>
  <TitlesOfParts>
    <vt:vector size="36" baseType="lpstr">
      <vt:lpstr>2024年毎週（数値) </vt:lpstr>
      <vt:lpstr>2024年毎週（グラフ)</vt:lpstr>
      <vt:lpstr>2023年毎週（数値)   </vt:lpstr>
      <vt:lpstr>2023年毎週（グラフ） </vt:lpstr>
      <vt:lpstr>2022年毎週（数値)  </vt:lpstr>
      <vt:lpstr>開始から月初（2か月ごとグラフ）</vt:lpstr>
      <vt:lpstr>開始から月初（数値）</vt:lpstr>
      <vt:lpstr>2022年毎週（グラフ）</vt:lpstr>
      <vt:lpstr>開始から月初(グラフ）</vt:lpstr>
      <vt:lpstr>2021年毎週（数値) </vt:lpstr>
      <vt:lpstr>2021年毎週（グラフ）</vt:lpstr>
      <vt:lpstr>2020年毎週（数値) </vt:lpstr>
      <vt:lpstr>2020年毎週（グラフ）</vt:lpstr>
      <vt:lpstr>2019年毎週（数値)</vt:lpstr>
      <vt:lpstr>2019年毎週（グラフ）</vt:lpstr>
      <vt:lpstr>2018年毎週（数値） </vt:lpstr>
      <vt:lpstr>2018年毎週（グラフ） </vt:lpstr>
      <vt:lpstr>２０１7年毎週（数値） </vt:lpstr>
      <vt:lpstr>２０１7年毎週（グラフ）</vt:lpstr>
      <vt:lpstr>２０１６年毎週（数値） </vt:lpstr>
      <vt:lpstr>２０１６年毎週（グラフ）</vt:lpstr>
      <vt:lpstr>２０１５年毎週（数値）</vt:lpstr>
      <vt:lpstr>２０１５年毎週（グラフ）</vt:lpstr>
      <vt:lpstr>２０１４年毎週（数値）</vt:lpstr>
      <vt:lpstr>2014年毎週（グラフ）</vt:lpstr>
      <vt:lpstr>2013年毎週（数値）</vt:lpstr>
      <vt:lpstr>2013年毎週（グラフ）</vt:lpstr>
      <vt:lpstr>2012年毎週（数値） </vt:lpstr>
      <vt:lpstr>201２年毎週（グラフ）</vt:lpstr>
      <vt:lpstr>2010（H２２）～2011（H２３）年（数値）  </vt:lpstr>
      <vt:lpstr>2010～2011年（グラフ）</vt:lpstr>
      <vt:lpstr>'２０１４年毎週（数値）'!Print_Area</vt:lpstr>
      <vt:lpstr>'２０１５年毎週（数値）'!Print_Area</vt:lpstr>
      <vt:lpstr>'２０１６年毎週（数値） '!Print_Area</vt:lpstr>
      <vt:lpstr>'開始から月初（2か月ごとグラフ）'!Print_Area</vt:lpstr>
      <vt:lpstr>'開始から月初（数値）'!Print_Area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tomoyuki sugano</dc:creator>
  <cp:lastModifiedBy>智之 菅野</cp:lastModifiedBy>
  <cp:lastPrinted>2022-04-23T10:57:26Z</cp:lastPrinted>
  <dcterms:created xsi:type="dcterms:W3CDTF">2014-05-31T11:07:52Z</dcterms:created>
  <dcterms:modified xsi:type="dcterms:W3CDTF">2024-03-24T03:52:48Z</dcterms:modified>
</cp:coreProperties>
</file>